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kalk_zeleznice" sheetId="4" r:id="rId1"/>
    <sheet name="kalk_lod" sheetId="6" r:id="rId2"/>
    <sheet name="kalk_letadlo" sheetId="5" r:id="rId3"/>
  </sheets>
  <definedNames>
    <definedName name="_xlnm.Print_Area" localSheetId="2">kalk_letadlo!$A$1:$I$102</definedName>
  </definedNames>
  <calcPr calcId="125725"/>
</workbook>
</file>

<file path=xl/calcChain.xml><?xml version="1.0" encoding="utf-8"?>
<calcChain xmlns="http://schemas.openxmlformats.org/spreadsheetml/2006/main">
  <c r="C54" i="6"/>
  <c r="E56" s="1"/>
  <c r="C59"/>
  <c r="C60" s="1"/>
  <c r="E91" i="5"/>
  <c r="G75"/>
  <c r="G74"/>
  <c r="C31"/>
  <c r="D14"/>
</calcChain>
</file>

<file path=xl/sharedStrings.xml><?xml version="1.0" encoding="utf-8"?>
<sst xmlns="http://schemas.openxmlformats.org/spreadsheetml/2006/main" count="391" uniqueCount="265">
  <si>
    <t>Položky</t>
  </si>
  <si>
    <t>Úplné vlastní náklady [tis. Kč]</t>
  </si>
  <si>
    <t>Celkem</t>
  </si>
  <si>
    <t>Cena realizovaných výkonů - tržby</t>
  </si>
  <si>
    <t>Dotace, příspěvky</t>
  </si>
  <si>
    <t>Tržby od cizích dopravců</t>
  </si>
  <si>
    <t>Ostatní</t>
  </si>
  <si>
    <t>Výsledek hospodaření</t>
  </si>
  <si>
    <t>Přepravené osoby</t>
  </si>
  <si>
    <t>Osobové km v tis.</t>
  </si>
  <si>
    <t>Průměrná přepravní vzdálenost</t>
  </si>
  <si>
    <t>km</t>
  </si>
  <si>
    <t>Průměrné náklady na oskm v Kč</t>
  </si>
  <si>
    <t>Kč</t>
  </si>
  <si>
    <t>Průměrná tržba na oskm bez dotace</t>
  </si>
  <si>
    <t>Hnací kolejová vozidla a vozidla s nimi trvale spojená</t>
  </si>
  <si>
    <t>Trakce motorové a řídící vozy</t>
  </si>
  <si>
    <t>z toho: mzdy</t>
  </si>
  <si>
    <t>provoz celkem</t>
  </si>
  <si>
    <t>tis. Kč</t>
  </si>
  <si>
    <t>z toho: palivo</t>
  </si>
  <si>
    <t>opravy vyšších stupňů celkem</t>
  </si>
  <si>
    <t>údržba v DKV celkem</t>
  </si>
  <si>
    <t>odpisy</t>
  </si>
  <si>
    <t>Přímé náklady za 812 OD</t>
  </si>
  <si>
    <t>z toho: přímé náklady</t>
  </si>
  <si>
    <t>Náklady 812 OD celkem</t>
  </si>
  <si>
    <t>z toho: provozní režie + středisková</t>
  </si>
  <si>
    <t xml:space="preserve">           režie správní + centr. + škody</t>
  </si>
  <si>
    <t>Osobní přeprava</t>
  </si>
  <si>
    <t>Vlakové čety</t>
  </si>
  <si>
    <t>Výprava cestujících</t>
  </si>
  <si>
    <t>Přímé náklady za 814 celkem</t>
  </si>
  <si>
    <t>z toho: přímé mzdy</t>
  </si>
  <si>
    <t>Náklady 814 celkem</t>
  </si>
  <si>
    <t>z toho: provozní režie celkem</t>
  </si>
  <si>
    <t xml:space="preserve">           správní režie + centr. + škody</t>
  </si>
  <si>
    <t>Vypravené osoby</t>
  </si>
  <si>
    <t>osob</t>
  </si>
  <si>
    <t>Lokomotivní kilometry</t>
  </si>
  <si>
    <t>lokkm</t>
  </si>
  <si>
    <t>Lokomotivní hodiny</t>
  </si>
  <si>
    <t>lokhod</t>
  </si>
  <si>
    <t>Hrubé tunové kilometry</t>
  </si>
  <si>
    <t>tis. hrtkm</t>
  </si>
  <si>
    <t>Doba jízda vlakové čety</t>
  </si>
  <si>
    <t>hod</t>
  </si>
  <si>
    <t>Nákladové sazby - motorová trakce</t>
  </si>
  <si>
    <t>Výkonové číslo</t>
  </si>
  <si>
    <t>Lokkm</t>
  </si>
  <si>
    <t>Hrtkm</t>
  </si>
  <si>
    <t>Lokhod</t>
  </si>
  <si>
    <t>Zam. hod vlak. čet</t>
  </si>
  <si>
    <t>číslo</t>
  </si>
  <si>
    <t>Název</t>
  </si>
  <si>
    <r>
      <t xml:space="preserve">Náklady </t>
    </r>
    <r>
      <rPr>
        <i/>
        <sz val="10"/>
        <rFont val="Arial"/>
        <family val="2"/>
        <charset val="238"/>
      </rPr>
      <t>[Kč]</t>
    </r>
  </si>
  <si>
    <t>z toho mzdy</t>
  </si>
  <si>
    <r>
      <t>Celkem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[Kč]</t>
    </r>
  </si>
  <si>
    <r>
      <t xml:space="preserve">Celkem </t>
    </r>
    <r>
      <rPr>
        <i/>
        <sz val="10"/>
        <rFont val="Arial"/>
        <family val="2"/>
        <charset val="238"/>
      </rPr>
      <t>[Kč]</t>
    </r>
  </si>
  <si>
    <r>
      <t>Celkem</t>
    </r>
    <r>
      <rPr>
        <i/>
        <sz val="10"/>
        <rFont val="Arial"/>
        <family val="2"/>
        <charset val="238"/>
      </rPr>
      <t xml:space="preserve"> [Kč]</t>
    </r>
  </si>
  <si>
    <t>Palivo</t>
  </si>
  <si>
    <t>Ostatní náklady</t>
  </si>
  <si>
    <t>Opravy</t>
  </si>
  <si>
    <t>Údržba</t>
  </si>
  <si>
    <t>Odpisy</t>
  </si>
  <si>
    <t>Vlak. čety os. dopravy</t>
  </si>
  <si>
    <t>Trakce:</t>
  </si>
  <si>
    <t>motorová</t>
  </si>
  <si>
    <t>Další údaje:</t>
  </si>
  <si>
    <t>Vlaková četa:</t>
  </si>
  <si>
    <t>osoba</t>
  </si>
  <si>
    <t>Hodinová mzda zaměstnance vlak. čety</t>
  </si>
  <si>
    <t>Kč / hod</t>
  </si>
  <si>
    <t>Doba jízdy:</t>
  </si>
  <si>
    <t>Počet míst k sezení</t>
  </si>
  <si>
    <t>Průměrné obsazení:</t>
  </si>
  <si>
    <t>cestujících</t>
  </si>
  <si>
    <t>Průměrná délka jízdy cestujícího</t>
  </si>
  <si>
    <t>Složení vlaku:</t>
  </si>
  <si>
    <t>solo M 810.1</t>
  </si>
  <si>
    <t>Počet nastoupených cestujících v 1 spoji</t>
  </si>
  <si>
    <t>Délka tratě:</t>
  </si>
  <si>
    <t>Kalkulační jednice</t>
  </si>
  <si>
    <t>osobový km</t>
  </si>
  <si>
    <t>Hmotnost M 810.1</t>
  </si>
  <si>
    <t>t</t>
  </si>
  <si>
    <t>Nákladová sazba na</t>
  </si>
  <si>
    <r>
      <t>Výše nákladové sazby</t>
    </r>
    <r>
      <rPr>
        <b/>
        <sz val="10"/>
        <rFont val="Arial"/>
        <family val="2"/>
        <charset val="238"/>
      </rPr>
      <t xml:space="preserve">         </t>
    </r>
    <r>
      <rPr>
        <i/>
        <sz val="10"/>
        <rFont val="Arial"/>
        <family val="2"/>
        <charset val="238"/>
      </rPr>
      <t>[Kč/ m.j.]</t>
    </r>
  </si>
  <si>
    <r>
      <t>Nákladová sazba</t>
    </r>
    <r>
      <rPr>
        <b/>
        <sz val="10"/>
        <rFont val="Arial"/>
        <family val="2"/>
        <charset val="238"/>
      </rPr>
      <t xml:space="preserve">         </t>
    </r>
    <r>
      <rPr>
        <i/>
        <sz val="10"/>
        <rFont val="Arial"/>
        <family val="2"/>
        <charset val="238"/>
      </rPr>
      <t>[Kč]</t>
    </r>
  </si>
  <si>
    <t>lokkm motorové trakce</t>
  </si>
  <si>
    <t>hrtkm</t>
  </si>
  <si>
    <t>lokhod motorové trakce</t>
  </si>
  <si>
    <t>zam. hodiny lokomotivní čety</t>
  </si>
  <si>
    <t>výprava cestujících</t>
  </si>
  <si>
    <t>Přímé náklady celkem</t>
  </si>
  <si>
    <t>poplatek za provozování dopravní cesty</t>
  </si>
  <si>
    <t>popl. provozuschopnosti dopr. cesty</t>
  </si>
  <si>
    <t>provozní režie</t>
  </si>
  <si>
    <t>správní režie</t>
  </si>
  <si>
    <t>Celkové náklady</t>
  </si>
  <si>
    <t>7. Poplatek za provozování dopravní cesty a poplatku za provozuschopnost dopravní cesty</t>
  </si>
  <si>
    <t>Celkové náklady na 1 jízdu</t>
  </si>
  <si>
    <t>Přepravní výkon</t>
  </si>
  <si>
    <t>oskm</t>
  </si>
  <si>
    <t>Náklady na 1 oskm</t>
  </si>
  <si>
    <t>Pozor:</t>
  </si>
  <si>
    <t>Každý halíř je důležitý, protože při tak obrovském objemu výkonů jde v konečném důsledku o velké množství peněz.</t>
  </si>
  <si>
    <t>Příklad č.  : Kalkulace letecké dopravy</t>
  </si>
  <si>
    <t>1. Údaje o lince a typu letadla</t>
  </si>
  <si>
    <t>Linka:</t>
  </si>
  <si>
    <t>Praha PRG - Moskva SVO - Praha PRG  (Ruzyně - Šeremetěvo - Ruzyně)</t>
  </si>
  <si>
    <t>Délka letu:</t>
  </si>
  <si>
    <t>Typ letadla:</t>
  </si>
  <si>
    <t>B 737 - 800</t>
  </si>
  <si>
    <t>2. Důležité údaje pro výpočet přímých nákladů závislých na typu letadla:</t>
  </si>
  <si>
    <t>Doba letu:</t>
  </si>
  <si>
    <t>Průměrná rychlost letadla:</t>
  </si>
  <si>
    <t>km / hod</t>
  </si>
  <si>
    <t>Hod. sazba provozu:</t>
  </si>
  <si>
    <t>Hodinová sazba údržby:</t>
  </si>
  <si>
    <t xml:space="preserve">Spotřeba kerosinu: </t>
  </si>
  <si>
    <t>kg</t>
  </si>
  <si>
    <t>z toho:</t>
  </si>
  <si>
    <t>PRG</t>
  </si>
  <si>
    <t>SVO</t>
  </si>
  <si>
    <t>jedn. cena PRG</t>
  </si>
  <si>
    <t>Kč / kg</t>
  </si>
  <si>
    <t>jedn. cena SVO</t>
  </si>
  <si>
    <t>3.  Výpočet přímých nákladů letu</t>
  </si>
  <si>
    <t>3.1. Výpočet nákladů závislých na typu letadla:</t>
  </si>
  <si>
    <t>1. Spotřeba leteckých pohonných hmot</t>
  </si>
  <si>
    <t>Plnění:</t>
  </si>
  <si>
    <r>
      <t>Množství</t>
    </r>
    <r>
      <rPr>
        <i/>
        <sz val="9"/>
        <rFont val="Arial"/>
        <family val="2"/>
        <charset val="238"/>
      </rPr>
      <t xml:space="preserve">           [kg]</t>
    </r>
  </si>
  <si>
    <r>
      <t xml:space="preserve">Jedn. cena    </t>
    </r>
    <r>
      <rPr>
        <i/>
        <sz val="9"/>
        <rFont val="Arial"/>
        <family val="2"/>
        <charset val="238"/>
      </rPr>
      <t>[Kč / kg]</t>
    </r>
  </si>
  <si>
    <r>
      <t xml:space="preserve">Celkem                            </t>
    </r>
    <r>
      <rPr>
        <i/>
        <sz val="10"/>
        <rFont val="Arial"/>
        <family val="2"/>
        <charset val="238"/>
      </rPr>
      <t xml:space="preserve">  [Kč]</t>
    </r>
  </si>
  <si>
    <r>
      <t xml:space="preserve">2. Handling </t>
    </r>
    <r>
      <rPr>
        <sz val="8"/>
        <color indexed="10"/>
        <rFont val="Arial"/>
        <family val="2"/>
        <charset val="238"/>
      </rPr>
      <t>(Sazba závisí na počtu cestujících. Pro B737-800 je to 162 sedadel.)</t>
    </r>
  </si>
  <si>
    <r>
      <t xml:space="preserve">3. Landing </t>
    </r>
    <r>
      <rPr>
        <sz val="8"/>
        <color indexed="10"/>
        <rFont val="Arial"/>
        <family val="2"/>
        <charset val="238"/>
      </rPr>
      <t>(Podle každé započaté tuny - MTOW, tj. Maximum Take Off Weight.)</t>
    </r>
  </si>
  <si>
    <r>
      <t xml:space="preserve">4. Přiblížení </t>
    </r>
    <r>
      <rPr>
        <sz val="8"/>
        <color indexed="10"/>
        <rFont val="Arial"/>
        <family val="2"/>
        <charset val="238"/>
      </rPr>
      <t>(Podle každé započaté tuny - MTOW, tj. Maximum Take Off Weight.)</t>
    </r>
  </si>
  <si>
    <r>
      <t xml:space="preserve">5. Olej </t>
    </r>
    <r>
      <rPr>
        <sz val="8"/>
        <color indexed="10"/>
        <rFont val="Arial"/>
        <family val="2"/>
        <charset val="238"/>
      </rPr>
      <t>(Stanovena na základě hodinové sazby provozu.)</t>
    </r>
  </si>
  <si>
    <t>x</t>
  </si>
  <si>
    <t>=</t>
  </si>
  <si>
    <r>
      <t xml:space="preserve">6. Navigace </t>
    </r>
    <r>
      <rPr>
        <sz val="8"/>
        <color indexed="10"/>
        <rFont val="Arial"/>
        <family val="2"/>
        <charset val="238"/>
      </rPr>
      <t>(Podle každé započaté tuny - MTOW, tj. Maximum Take Off Weight.)</t>
    </r>
  </si>
  <si>
    <r>
      <t xml:space="preserve">7. Údržba </t>
    </r>
    <r>
      <rPr>
        <sz val="8"/>
        <color indexed="10"/>
        <rFont val="Arial"/>
        <family val="2"/>
        <charset val="238"/>
      </rPr>
      <t>(Hodinová sazba údržby x doba letu.)</t>
    </r>
  </si>
  <si>
    <r>
      <t xml:space="preserve">8. Mzdy </t>
    </r>
    <r>
      <rPr>
        <sz val="8"/>
        <color indexed="10"/>
        <rFont val="Arial"/>
        <family val="2"/>
        <charset val="238"/>
      </rPr>
      <t>(Posádka obsahuje 2 členy posádky a 2 palubní průvodce.)</t>
    </r>
  </si>
  <si>
    <r>
      <t>Hodinová sazba</t>
    </r>
    <r>
      <rPr>
        <i/>
        <sz val="10"/>
        <rFont val="Arial"/>
        <family val="2"/>
        <charset val="238"/>
      </rPr>
      <t xml:space="preserve">                  </t>
    </r>
    <r>
      <rPr>
        <i/>
        <sz val="9"/>
        <rFont val="Arial"/>
        <family val="2"/>
        <charset val="238"/>
      </rPr>
      <t>[Kč / hod]</t>
    </r>
  </si>
  <si>
    <r>
      <t xml:space="preserve">Celý let                                 </t>
    </r>
    <r>
      <rPr>
        <i/>
        <sz val="10"/>
        <rFont val="Arial"/>
        <family val="2"/>
        <charset val="238"/>
      </rPr>
      <t>[Kč]</t>
    </r>
  </si>
  <si>
    <t>Mzdy LP vč. SZP</t>
  </si>
  <si>
    <t>Diety na 1 den pro posádku</t>
  </si>
  <si>
    <t>Celkové náklady na posádku</t>
  </si>
  <si>
    <t>Souhrnný přehled nákladů závislých na typu letadla</t>
  </si>
  <si>
    <t>2. Handling</t>
  </si>
  <si>
    <t>3. Landing</t>
  </si>
  <si>
    <t>4. Přiblížení</t>
  </si>
  <si>
    <t>5. Olej</t>
  </si>
  <si>
    <t>6. Navigace</t>
  </si>
  <si>
    <t>7. Údržba</t>
  </si>
  <si>
    <t>8. Náklady na posádku</t>
  </si>
  <si>
    <t>Celkové náklady závislé na typu letadla</t>
  </si>
  <si>
    <t>PRG - SVO</t>
  </si>
  <si>
    <t>SVO - PRG</t>
  </si>
  <si>
    <t>Koef. na dobu pojíždění:</t>
  </si>
  <si>
    <t>% doby letu</t>
  </si>
  <si>
    <t>Odpisy na 1 blok. hodinu</t>
  </si>
  <si>
    <t>Kč / BH (pro B 737 - 800)</t>
  </si>
  <si>
    <t>Letová hodina</t>
  </si>
  <si>
    <t>Odpis</t>
  </si>
  <si>
    <t>4. Výpočet režijních nákladů letu</t>
  </si>
  <si>
    <r>
      <t xml:space="preserve">Sazba režie                </t>
    </r>
    <r>
      <rPr>
        <i/>
        <sz val="10"/>
        <rFont val="Arial"/>
        <family val="2"/>
        <charset val="238"/>
      </rPr>
      <t>[%]</t>
    </r>
  </si>
  <si>
    <r>
      <t xml:space="preserve">Rozvrhová základna </t>
    </r>
    <r>
      <rPr>
        <i/>
        <sz val="10"/>
        <rFont val="Arial"/>
        <family val="2"/>
        <charset val="238"/>
      </rPr>
      <t>[Kč]</t>
    </r>
  </si>
  <si>
    <r>
      <t xml:space="preserve">Náklady                     </t>
    </r>
    <r>
      <rPr>
        <i/>
        <sz val="10"/>
        <rFont val="Arial"/>
        <family val="2"/>
        <charset val="238"/>
      </rPr>
      <t>[Kč]</t>
    </r>
  </si>
  <si>
    <t>Provozní režie</t>
  </si>
  <si>
    <t>Správní režie</t>
  </si>
  <si>
    <t>5. Celkové náklady (přímé náklady vč. odpisů):</t>
  </si>
  <si>
    <t>přímé závislé náklady</t>
  </si>
  <si>
    <t>přímé stálé náklady</t>
  </si>
  <si>
    <t>Vlastní náklady letu</t>
  </si>
  <si>
    <t>6. Náklady na 1 cestujícího</t>
  </si>
  <si>
    <t>Počet sedadel v letadle</t>
  </si>
  <si>
    <t>sedadel</t>
  </si>
  <si>
    <t>Průměrné obsazení letadla</t>
  </si>
  <si>
    <t xml:space="preserve">Náklady na 1 cestujícího </t>
  </si>
  <si>
    <t>Občerstvení během letu</t>
  </si>
  <si>
    <t>Minimální cena letenky při očekávané obsazenosti letu</t>
  </si>
  <si>
    <t>7. Stanovení potřebné obsazenosti</t>
  </si>
  <si>
    <t>Cena letenky</t>
  </si>
  <si>
    <t>Vyžadovaná obsazenost =</t>
  </si>
  <si>
    <t>tj.</t>
  </si>
  <si>
    <t>kapacity</t>
  </si>
  <si>
    <t>Délka trasy</t>
  </si>
  <si>
    <t>Celkové nezávislé náklady</t>
  </si>
  <si>
    <t>tkm</t>
  </si>
  <si>
    <r>
      <t>Ujeté km (x</t>
    </r>
    <r>
      <rPr>
        <vertAlign val="subscript"/>
        <sz val="12"/>
        <rFont val="Arial"/>
        <family val="2"/>
        <charset val="238"/>
      </rPr>
      <t>1</t>
    </r>
    <r>
      <rPr>
        <sz val="12"/>
        <rFont val="Arial"/>
        <family val="2"/>
        <charset val="238"/>
      </rPr>
      <t>)</t>
    </r>
  </si>
  <si>
    <t>Roční doba provozu plavidla</t>
  </si>
  <si>
    <r>
      <t>Doba provozu relace (x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)</t>
    </r>
  </si>
  <si>
    <r>
      <t>Množství přepr. Zboží (x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)</t>
    </r>
  </si>
  <si>
    <t>1. Kalkulace nákladů a stanovení cen za přepravní výkony</t>
  </si>
  <si>
    <t>Kalkulační vzorec vodní dopravy</t>
  </si>
  <si>
    <t>Náklady</t>
  </si>
  <si>
    <t>závislé na</t>
  </si>
  <si>
    <t>nezávislé</t>
  </si>
  <si>
    <r>
      <t xml:space="preserve">km  </t>
    </r>
    <r>
      <rPr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i/>
        <sz val="10"/>
        <rFont val="Arial"/>
        <family val="2"/>
        <charset val="238"/>
      </rPr>
      <t>[Kč / km]</t>
    </r>
  </si>
  <si>
    <r>
      <t xml:space="preserve">hod. provozu  </t>
    </r>
    <r>
      <rPr>
        <sz val="11"/>
        <color theme="1"/>
        <rFont val="Calibri"/>
        <family val="2"/>
        <charset val="238"/>
        <scheme val="minor"/>
      </rPr>
      <t xml:space="preserve">                         </t>
    </r>
    <r>
      <rPr>
        <i/>
        <sz val="10"/>
        <rFont val="Arial"/>
        <family val="2"/>
        <charset val="238"/>
      </rPr>
      <t>[Kč / hod. provozu]</t>
    </r>
  </si>
  <si>
    <r>
      <t>tunách</t>
    </r>
    <r>
      <rPr>
        <i/>
        <sz val="10"/>
        <rFont val="Arial"/>
        <family val="2"/>
        <charset val="238"/>
      </rPr>
      <t xml:space="preserve">                      [Kč / t]</t>
    </r>
  </si>
  <si>
    <t>[Kč]</t>
  </si>
  <si>
    <t>1. Pohonné hmoty</t>
  </si>
  <si>
    <t>z toho: plavby</t>
  </si>
  <si>
    <t>stání</t>
  </si>
  <si>
    <t>2. Přímý materiál</t>
  </si>
  <si>
    <t>3. Přímé mzdy posádky</t>
  </si>
  <si>
    <t>4. Odpisy plavidel</t>
  </si>
  <si>
    <t>5. Opravy a udržování</t>
  </si>
  <si>
    <t>5.1. Materiál</t>
  </si>
  <si>
    <t>5.2. Mzdy</t>
  </si>
  <si>
    <t>5.3. Soc. a zdrav. pojištění</t>
  </si>
  <si>
    <t>5.9. Ostatní náklady</t>
  </si>
  <si>
    <t>6. Ostatní přímé náklady</t>
  </si>
  <si>
    <t>6.1. Soc. a zdrav. pojištění</t>
  </si>
  <si>
    <t>6.3. Přístavní a kanální poplatky</t>
  </si>
  <si>
    <t>6.9. Jiné přímé náklady</t>
  </si>
  <si>
    <t>7. Provozní a správní režie</t>
  </si>
  <si>
    <t>Úplné vlastní náklady</t>
  </si>
  <si>
    <r>
      <t>Nezávislé náklady relace (n</t>
    </r>
    <r>
      <rPr>
        <vertAlign val="subscript"/>
        <sz val="10"/>
        <rFont val="Arial"/>
        <family val="2"/>
        <charset val="238"/>
      </rPr>
      <t>n</t>
    </r>
    <r>
      <rPr>
        <sz val="11"/>
        <color theme="1"/>
        <rFont val="Calibri"/>
        <family val="2"/>
        <charset val="238"/>
        <scheme val="minor"/>
      </rPr>
      <t>) =</t>
    </r>
  </si>
  <si>
    <t>Průměrné náklady na 1 tkm =</t>
  </si>
  <si>
    <r>
      <t>N = n</t>
    </r>
    <r>
      <rPr>
        <vertAlign val="subscript"/>
        <sz val="14"/>
        <rFont val="Arial"/>
        <charset val="238"/>
      </rPr>
      <t>km</t>
    </r>
    <r>
      <rPr>
        <sz val="14"/>
        <rFont val="Arial"/>
        <charset val="238"/>
      </rPr>
      <t>·x</t>
    </r>
    <r>
      <rPr>
        <vertAlign val="subscript"/>
        <sz val="14"/>
        <rFont val="Arial"/>
        <charset val="238"/>
      </rPr>
      <t>1</t>
    </r>
    <r>
      <rPr>
        <sz val="14"/>
        <rFont val="Arial"/>
        <charset val="238"/>
      </rPr>
      <t xml:space="preserve"> + n</t>
    </r>
    <r>
      <rPr>
        <vertAlign val="subscript"/>
        <sz val="14"/>
        <rFont val="Arial"/>
        <charset val="238"/>
      </rPr>
      <t>hod.pr.</t>
    </r>
    <r>
      <rPr>
        <sz val="14"/>
        <rFont val="Arial"/>
        <charset val="238"/>
      </rPr>
      <t>·x</t>
    </r>
    <r>
      <rPr>
        <vertAlign val="subscript"/>
        <sz val="14"/>
        <rFont val="Arial"/>
        <charset val="238"/>
      </rPr>
      <t>2</t>
    </r>
    <r>
      <rPr>
        <sz val="14"/>
        <rFont val="Arial"/>
        <charset val="238"/>
      </rPr>
      <t xml:space="preserve"> + nt·x</t>
    </r>
    <r>
      <rPr>
        <vertAlign val="subscript"/>
        <sz val="14"/>
        <rFont val="Arial"/>
        <charset val="238"/>
      </rPr>
      <t>3</t>
    </r>
    <r>
      <rPr>
        <sz val="14"/>
        <rFont val="Arial"/>
        <charset val="238"/>
      </rPr>
      <t xml:space="preserve"> + n</t>
    </r>
    <r>
      <rPr>
        <vertAlign val="subscript"/>
        <sz val="14"/>
        <rFont val="Arial"/>
        <charset val="238"/>
      </rPr>
      <t>n</t>
    </r>
  </si>
  <si>
    <t>kde:</t>
  </si>
  <si>
    <r>
      <t>N</t>
    </r>
    <r>
      <rPr>
        <sz val="11"/>
        <color theme="1"/>
        <rFont val="Calibri"/>
        <family val="2"/>
        <charset val="238"/>
        <scheme val="minor"/>
      </rPr>
      <t xml:space="preserve"> … celkové náklady relace</t>
    </r>
  </si>
  <si>
    <r>
      <t>n</t>
    </r>
    <r>
      <rPr>
        <vertAlign val="subscript"/>
        <sz val="12"/>
        <rFont val="Arial"/>
        <family val="2"/>
        <charset val="238"/>
      </rPr>
      <t>km</t>
    </r>
    <r>
      <rPr>
        <sz val="11"/>
        <color theme="1"/>
        <rFont val="Calibri"/>
        <family val="2"/>
        <charset val="238"/>
        <scheme val="minor"/>
      </rPr>
      <t xml:space="preserve"> … jednicové náklady závislé na ujeté km</t>
    </r>
  </si>
  <si>
    <r>
      <t>n</t>
    </r>
    <r>
      <rPr>
        <vertAlign val="subscript"/>
        <sz val="12"/>
        <rFont val="Arial"/>
        <family val="2"/>
        <charset val="238"/>
      </rPr>
      <t>hod.pr.</t>
    </r>
    <r>
      <rPr>
        <sz val="11"/>
        <color theme="1"/>
        <rFont val="Calibri"/>
        <family val="2"/>
        <charset val="238"/>
        <scheme val="minor"/>
      </rPr>
      <t xml:space="preserve"> … jednicové náklady závislé na hod. provozu plavidel</t>
    </r>
  </si>
  <si>
    <r>
      <t>n</t>
    </r>
    <r>
      <rPr>
        <vertAlign val="subscript"/>
        <sz val="12"/>
        <rFont val="Arial"/>
        <family val="2"/>
        <charset val="238"/>
      </rPr>
      <t>t</t>
    </r>
    <r>
      <rPr>
        <sz val="11"/>
        <color theme="1"/>
        <rFont val="Calibri"/>
        <family val="2"/>
        <charset val="238"/>
        <scheme val="minor"/>
      </rPr>
      <t xml:space="preserve"> … jednicové náklady závislé na tunách přepravovaného zboží</t>
    </r>
  </si>
  <si>
    <r>
      <t>n</t>
    </r>
    <r>
      <rPr>
        <vertAlign val="subscript"/>
        <sz val="12"/>
        <rFont val="Arial"/>
        <family val="2"/>
        <charset val="238"/>
      </rPr>
      <t>n</t>
    </r>
    <r>
      <rPr>
        <sz val="11"/>
        <color theme="1"/>
        <rFont val="Calibri"/>
        <family val="2"/>
        <charset val="238"/>
        <scheme val="minor"/>
      </rPr>
      <t xml:space="preserve"> … náklady nezávislé týkající se dané realce</t>
    </r>
  </si>
  <si>
    <r>
      <t>x</t>
    </r>
    <r>
      <rPr>
        <vertAlign val="subscript"/>
        <sz val="12"/>
        <rFont val="Arial"/>
        <family val="2"/>
        <charset val="238"/>
      </rPr>
      <t>1</t>
    </r>
    <r>
      <rPr>
        <sz val="11"/>
        <color theme="1"/>
        <rFont val="Calibri"/>
        <family val="2"/>
        <charset val="238"/>
        <scheme val="minor"/>
      </rPr>
      <t xml:space="preserve"> … ujeté km</t>
    </r>
  </si>
  <si>
    <r>
      <t>x</t>
    </r>
    <r>
      <rPr>
        <vertAlign val="subscript"/>
        <sz val="12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… hodiny provozu</t>
    </r>
  </si>
  <si>
    <r>
      <t>x</t>
    </r>
    <r>
      <rPr>
        <vertAlign val="subscript"/>
        <sz val="12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 xml:space="preserve"> … množství přepravovaného zboží v tunách</t>
    </r>
  </si>
  <si>
    <t>Charakteristika tarifovaného zboží:</t>
  </si>
  <si>
    <t>objem</t>
  </si>
  <si>
    <r>
      <t>m</t>
    </r>
    <r>
      <rPr>
        <vertAlign val="superscript"/>
        <sz val="10"/>
        <rFont val="Arial"/>
        <family val="2"/>
        <charset val="238"/>
      </rPr>
      <t>3</t>
    </r>
  </si>
  <si>
    <t>hmotnost</t>
  </si>
  <si>
    <t>Koef. upravující poměr mezi objem. charakteristikou a hmotností:</t>
  </si>
  <si>
    <r>
      <t>(Platí, pokud zvolíme za základ zboží s poměrem 1m</t>
    </r>
    <r>
      <rPr>
        <vertAlign val="superscript"/>
        <sz val="10"/>
        <color indexed="10"/>
        <rFont val="Arial"/>
        <charset val="238"/>
      </rPr>
      <t>3</t>
    </r>
    <r>
      <rPr>
        <sz val="10"/>
        <color indexed="10"/>
        <rFont val="Arial"/>
        <charset val="238"/>
      </rPr>
      <t xml:space="preserve"> / 1t.)</t>
    </r>
  </si>
  <si>
    <t>Tarif na 1 tkm</t>
  </si>
  <si>
    <t>Náklady na přepravu 1 tkm po trase</t>
  </si>
  <si>
    <t>2. Kalkulace nákladů a stanovení cen za ložné oprace</t>
  </si>
  <si>
    <t>Pro tyto činnosti jsou zpracovávány kalkuace (a stanoveny ceny) samostatně.</t>
  </si>
  <si>
    <t>nakládka  a vykládka zboží</t>
  </si>
  <si>
    <t>skladování</t>
  </si>
  <si>
    <t>třídění</t>
  </si>
  <si>
    <t>balení</t>
  </si>
  <si>
    <t>označení zboží</t>
  </si>
  <si>
    <t>atd.</t>
  </si>
  <si>
    <t>3. Celkové náklady na přepravu</t>
  </si>
  <si>
    <t>a)</t>
  </si>
  <si>
    <t>Náklady za přepravní výkon</t>
  </si>
  <si>
    <t>b)</t>
  </si>
  <si>
    <t>Náklady za ložné operace</t>
  </si>
  <si>
    <t>c)</t>
  </si>
  <si>
    <t>Náklady celkem</t>
  </si>
  <si>
    <r>
      <rPr>
        <sz val="12"/>
        <rFont val="Arial"/>
        <family val="2"/>
        <charset val="238"/>
      </rPr>
      <t xml:space="preserve">Příklad: </t>
    </r>
    <r>
      <rPr>
        <b/>
        <sz val="12"/>
        <rFont val="Arial"/>
        <family val="2"/>
        <charset val="238"/>
      </rPr>
      <t>Kalkulace železniční doprava</t>
    </r>
  </si>
  <si>
    <t>1. Celosíťové ukazatele za 1 rok</t>
  </si>
  <si>
    <t>2. Náklady výkonových čísel</t>
  </si>
  <si>
    <t>3. Dopravní a přepravní výkony</t>
  </si>
  <si>
    <t>5. Kalkulační list</t>
  </si>
  <si>
    <t>4. Výpočet nákladů na kalkulační jednici</t>
  </si>
  <si>
    <t>6. Výpočet podílu provozní a správní režie</t>
  </si>
  <si>
    <r>
      <rPr>
        <sz val="12"/>
        <rFont val="Arial"/>
        <family val="2"/>
        <charset val="238"/>
      </rPr>
      <t xml:space="preserve">Příklad: </t>
    </r>
    <r>
      <rPr>
        <b/>
        <sz val="12"/>
        <rFont val="Arial"/>
        <family val="2"/>
        <charset val="238"/>
      </rPr>
      <t>Kalkulace vodní dopravy</t>
    </r>
  </si>
  <si>
    <r>
      <t xml:space="preserve">3.2. Přímé stálé náklady </t>
    </r>
    <r>
      <rPr>
        <sz val="10"/>
        <rFont val="Arial"/>
        <family val="2"/>
        <charset val="238"/>
      </rPr>
      <t>(výpočet odpisů)</t>
    </r>
    <r>
      <rPr>
        <b/>
        <sz val="10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</si>
</sst>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00"/>
    <numFmt numFmtId="167" formatCode="#,##0.0000"/>
  </numFmts>
  <fonts count="2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charset val="238"/>
    </font>
    <font>
      <sz val="12"/>
      <name val="Arial"/>
      <charset val="238"/>
    </font>
    <font>
      <vertAlign val="subscript"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sz val="14"/>
      <name val="Arial"/>
      <charset val="238"/>
    </font>
    <font>
      <vertAlign val="subscript"/>
      <sz val="14"/>
      <name val="Arial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2" fillId="0" borderId="0" xfId="1" applyFont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3" fontId="1" fillId="0" borderId="1" xfId="1" applyNumberFormat="1" applyBorder="1" applyAlignment="1">
      <alignment horizontal="right" indent="1"/>
    </xf>
    <xf numFmtId="0" fontId="1" fillId="0" borderId="0" xfId="1" applyAlignment="1"/>
    <xf numFmtId="0" fontId="3" fillId="0" borderId="1" xfId="1" applyFont="1" applyBorder="1" applyAlignment="1">
      <alignment horizontal="left"/>
    </xf>
    <xf numFmtId="3" fontId="1" fillId="0" borderId="2" xfId="1" applyNumberFormat="1" applyBorder="1" applyAlignment="1">
      <alignment horizontal="right" indent="1"/>
    </xf>
    <xf numFmtId="3" fontId="1" fillId="0" borderId="3" xfId="1" applyNumberFormat="1" applyBorder="1" applyAlignment="1">
      <alignment horizontal="right" indent="1"/>
    </xf>
    <xf numFmtId="164" fontId="1" fillId="0" borderId="2" xfId="1" applyNumberFormat="1" applyBorder="1" applyAlignment="1"/>
    <xf numFmtId="0" fontId="1" fillId="0" borderId="3" xfId="1" applyBorder="1"/>
    <xf numFmtId="165" fontId="1" fillId="0" borderId="2" xfId="1" applyNumberFormat="1" applyBorder="1" applyAlignment="1"/>
    <xf numFmtId="0" fontId="3" fillId="0" borderId="0" xfId="1" applyFont="1" applyAlignment="1">
      <alignment horizontal="left"/>
    </xf>
    <xf numFmtId="165" fontId="1" fillId="0" borderId="0" xfId="1" applyNumberFormat="1" applyAlignment="1">
      <alignment horizontal="center"/>
    </xf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" fillId="0" borderId="1" xfId="1" applyBorder="1"/>
    <xf numFmtId="0" fontId="3" fillId="0" borderId="1" xfId="1" applyFont="1" applyBorder="1" applyAlignment="1"/>
    <xf numFmtId="165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1" xfId="1" applyFont="1" applyBorder="1" applyAlignment="1">
      <alignment horizontal="right"/>
    </xf>
    <xf numFmtId="3" fontId="1" fillId="0" borderId="1" xfId="1" applyNumberFormat="1" applyBorder="1" applyAlignment="1"/>
    <xf numFmtId="3" fontId="1" fillId="0" borderId="2" xfId="1" applyNumberFormat="1" applyBorder="1" applyAlignment="1"/>
    <xf numFmtId="0" fontId="1" fillId="0" borderId="3" xfId="1" applyBorder="1" applyAlignment="1"/>
    <xf numFmtId="3" fontId="1" fillId="0" borderId="0" xfId="1" applyNumberFormat="1"/>
    <xf numFmtId="0" fontId="1" fillId="0" borderId="0" xfId="1" applyAlignment="1">
      <alignment horizontal="center" vertical="center" wrapText="1"/>
    </xf>
    <xf numFmtId="0" fontId="6" fillId="0" borderId="1" xfId="1" applyFont="1" applyBorder="1" applyAlignment="1">
      <alignment horizontal="left"/>
    </xf>
    <xf numFmtId="165" fontId="1" fillId="0" borderId="2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0" xfId="1" applyFont="1" applyAlignment="1">
      <alignment horizontal="right"/>
    </xf>
    <xf numFmtId="3" fontId="1" fillId="0" borderId="0" xfId="1" applyNumberFormat="1" applyAlignment="1">
      <alignment horizontal="right" indent="1"/>
    </xf>
    <xf numFmtId="3" fontId="4" fillId="0" borderId="0" xfId="1" applyNumberFormat="1" applyFont="1" applyAlignment="1">
      <alignment horizontal="left" indent="1"/>
    </xf>
    <xf numFmtId="3" fontId="3" fillId="0" borderId="0" xfId="1" applyNumberFormat="1" applyFont="1" applyAlignment="1">
      <alignment horizontal="right" indent="1"/>
    </xf>
    <xf numFmtId="3" fontId="1" fillId="0" borderId="0" xfId="1" applyNumberFormat="1" applyAlignment="1">
      <alignment horizontal="right" indent="1"/>
    </xf>
    <xf numFmtId="0" fontId="6" fillId="0" borderId="1" xfId="1" applyFont="1" applyBorder="1" applyAlignment="1">
      <alignment horizontal="center" vertical="center"/>
    </xf>
    <xf numFmtId="4" fontId="1" fillId="0" borderId="1" xfId="1" applyNumberFormat="1" applyBorder="1" applyAlignment="1">
      <alignment vertical="center"/>
    </xf>
    <xf numFmtId="0" fontId="3" fillId="0" borderId="0" xfId="1" applyFont="1"/>
    <xf numFmtId="166" fontId="1" fillId="0" borderId="1" xfId="1" applyNumberFormat="1" applyBorder="1"/>
    <xf numFmtId="4" fontId="1" fillId="0" borderId="1" xfId="1" applyNumberFormat="1" applyBorder="1"/>
    <xf numFmtId="0" fontId="1" fillId="0" borderId="1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/>
    <xf numFmtId="2" fontId="1" fillId="0" borderId="0" xfId="1" applyNumberFormat="1" applyBorder="1"/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>
      <alignment horizontal="center"/>
    </xf>
    <xf numFmtId="0" fontId="10" fillId="0" borderId="0" xfId="1" applyFont="1"/>
    <xf numFmtId="0" fontId="1" fillId="0" borderId="0" xfId="1" applyAlignment="1">
      <alignment horizontal="right"/>
    </xf>
    <xf numFmtId="0" fontId="6" fillId="0" borderId="0" xfId="1" applyFont="1"/>
    <xf numFmtId="4" fontId="1" fillId="0" borderId="0" xfId="1" applyNumberFormat="1"/>
    <xf numFmtId="0" fontId="11" fillId="0" borderId="0" xfId="1" applyFont="1"/>
    <xf numFmtId="167" fontId="1" fillId="0" borderId="0" xfId="1" applyNumberFormat="1"/>
    <xf numFmtId="9" fontId="1" fillId="0" borderId="0" xfId="1" applyNumberFormat="1"/>
    <xf numFmtId="0" fontId="11" fillId="0" borderId="0" xfId="1" applyFont="1" applyAlignment="1">
      <alignment horizontal="center" vertical="center" wrapText="1"/>
    </xf>
    <xf numFmtId="0" fontId="1" fillId="0" borderId="0" xfId="1" applyFont="1" applyAlignment="1">
      <alignment horizontal="right"/>
    </xf>
    <xf numFmtId="165" fontId="1" fillId="0" borderId="0" xfId="1" applyNumberFormat="1"/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" fillId="0" borderId="1" xfId="1" applyBorder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9" fontId="1" fillId="0" borderId="1" xfId="1" applyNumberFormat="1" applyBorder="1" applyAlignment="1">
      <alignment horizontal="center"/>
    </xf>
    <xf numFmtId="3" fontId="1" fillId="0" borderId="1" xfId="1" applyNumberFormat="1" applyBorder="1"/>
    <xf numFmtId="3" fontId="1" fillId="0" borderId="2" xfId="1" applyNumberFormat="1" applyBorder="1"/>
    <xf numFmtId="0" fontId="11" fillId="0" borderId="0" xfId="1" applyFont="1" applyAlignment="1"/>
    <xf numFmtId="0" fontId="11" fillId="0" borderId="0" xfId="1" applyFont="1" applyAlignment="1">
      <alignment horizontal="center"/>
    </xf>
    <xf numFmtId="0" fontId="1" fillId="0" borderId="0" xfId="1" applyAlignment="1">
      <alignment horizontal="center"/>
    </xf>
    <xf numFmtId="3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 wrapText="1"/>
    </xf>
    <xf numFmtId="0" fontId="16" fillId="0" borderId="0" xfId="1" applyFont="1" applyAlignment="1"/>
    <xf numFmtId="3" fontId="1" fillId="0" borderId="0" xfId="1" applyNumberFormat="1" applyAlignment="1">
      <alignment horizont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" fillId="0" borderId="1" xfId="1" applyBorder="1" applyAlignment="1">
      <alignment horizontal="left"/>
    </xf>
    <xf numFmtId="0" fontId="15" fillId="0" borderId="0" xfId="1" applyFont="1" applyAlignment="1">
      <alignment vertical="center" wrapText="1"/>
    </xf>
    <xf numFmtId="1" fontId="1" fillId="0" borderId="2" xfId="1" applyNumberFormat="1" applyBorder="1"/>
    <xf numFmtId="0" fontId="11" fillId="0" borderId="0" xfId="1" applyFont="1" applyAlignment="1">
      <alignment horizontal="center" vertical="center"/>
    </xf>
    <xf numFmtId="0" fontId="4" fillId="0" borderId="0" xfId="1" applyFont="1"/>
    <xf numFmtId="4" fontId="1" fillId="0" borderId="0" xfId="1" applyNumberFormat="1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6" xfId="1" applyBorder="1" applyAlignment="1">
      <alignment horizontal="left" vertical="center" indent="1"/>
    </xf>
    <xf numFmtId="0" fontId="1" fillId="0" borderId="7" xfId="1" applyBorder="1" applyAlignment="1">
      <alignment horizontal="left" vertical="center" indent="1"/>
    </xf>
    <xf numFmtId="0" fontId="1" fillId="0" borderId="8" xfId="1" applyBorder="1" applyAlignment="1">
      <alignment horizontal="left" vertical="center" indent="1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horizontal="left" vertical="center" indent="1"/>
    </xf>
    <xf numFmtId="0" fontId="1" fillId="0" borderId="4" xfId="1" applyBorder="1" applyAlignment="1">
      <alignment horizontal="left" vertical="center" indent="1"/>
    </xf>
    <xf numFmtId="9" fontId="1" fillId="0" borderId="4" xfId="1" applyNumberFormat="1" applyBorder="1" applyAlignment="1">
      <alignment horizontal="center" vertical="center"/>
    </xf>
    <xf numFmtId="0" fontId="1" fillId="0" borderId="9" xfId="1" applyBorder="1" applyAlignment="1">
      <alignment horizontal="left" vertical="center" indent="1"/>
    </xf>
    <xf numFmtId="0" fontId="1" fillId="0" borderId="0" xfId="1" applyBorder="1" applyAlignment="1">
      <alignment horizontal="left" vertical="center" indent="1"/>
    </xf>
    <xf numFmtId="3" fontId="1" fillId="0" borderId="5" xfId="1" applyNumberFormat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8" xfId="1" applyBorder="1" applyAlignment="1">
      <alignment horizontal="left" vertical="center"/>
    </xf>
    <xf numFmtId="0" fontId="1" fillId="0" borderId="11" xfId="1" applyBorder="1" applyAlignment="1">
      <alignment horizontal="left" vertical="center" indent="1"/>
    </xf>
    <xf numFmtId="0" fontId="1" fillId="0" borderId="5" xfId="1" applyBorder="1" applyAlignment="1">
      <alignment horizontal="left" vertical="center" indent="1"/>
    </xf>
    <xf numFmtId="0" fontId="1" fillId="0" borderId="5" xfId="1" applyBorder="1" applyAlignment="1">
      <alignment horizontal="center" vertical="top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left" vertical="center"/>
    </xf>
    <xf numFmtId="0" fontId="1" fillId="0" borderId="3" xfId="1" applyBorder="1" applyAlignment="1">
      <alignment horizontal="left" vertical="center" indent="1"/>
    </xf>
    <xf numFmtId="0" fontId="1" fillId="0" borderId="3" xfId="1" applyFill="1" applyBorder="1" applyAlignment="1">
      <alignment vertical="center"/>
    </xf>
    <xf numFmtId="0" fontId="1" fillId="0" borderId="0" xfId="1" applyAlignment="1">
      <alignment horizontal="left" vertical="center"/>
    </xf>
    <xf numFmtId="3" fontId="1" fillId="0" borderId="5" xfId="1" applyNumberFormat="1" applyBorder="1" applyAlignment="1">
      <alignment vertical="center"/>
    </xf>
    <xf numFmtId="0" fontId="5" fillId="0" borderId="0" xfId="1" applyFont="1"/>
    <xf numFmtId="0" fontId="17" fillId="0" borderId="0" xfId="1" applyFont="1"/>
    <xf numFmtId="3" fontId="17" fillId="0" borderId="0" xfId="1" applyNumberFormat="1" applyFont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vertical="center"/>
    </xf>
    <xf numFmtId="0" fontId="1" fillId="0" borderId="1" xfId="1" applyBorder="1" applyAlignment="1">
      <alignment horizontal="right"/>
    </xf>
    <xf numFmtId="0" fontId="1" fillId="0" borderId="0" xfId="1" applyAlignment="1">
      <alignment horizontal="right" vertical="center" indent="1"/>
    </xf>
    <xf numFmtId="3" fontId="1" fillId="0" borderId="5" xfId="1" applyNumberFormat="1" applyBorder="1"/>
    <xf numFmtId="3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" fillId="0" borderId="0" xfId="1" applyAlignment="1">
      <alignment horizontal="right" vertical="center" indent="1"/>
    </xf>
    <xf numFmtId="0" fontId="1" fillId="0" borderId="0" xfId="1" applyAlignment="1">
      <alignment horizontal="center" vertical="center"/>
    </xf>
    <xf numFmtId="3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3" fontId="17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center"/>
    </xf>
    <xf numFmtId="2" fontId="1" fillId="0" borderId="0" xfId="1" applyNumberFormat="1" applyAlignment="1">
      <alignment horizontal="left" inden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2" xfId="1" applyBorder="1" applyAlignment="1">
      <alignment horizontal="left" vertical="center" indent="1"/>
    </xf>
    <xf numFmtId="0" fontId="6" fillId="0" borderId="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65" fontId="1" fillId="0" borderId="16" xfId="1" applyNumberFormat="1" applyBorder="1" applyAlignment="1">
      <alignment vertical="center"/>
    </xf>
    <xf numFmtId="165" fontId="1" fillId="0" borderId="17" xfId="1" applyNumberFormat="1" applyBorder="1" applyAlignment="1">
      <alignment vertical="center"/>
    </xf>
    <xf numFmtId="0" fontId="6" fillId="0" borderId="20" xfId="1" applyFont="1" applyBorder="1" applyAlignment="1">
      <alignment horizontal="center" vertical="center"/>
    </xf>
    <xf numFmtId="165" fontId="1" fillId="0" borderId="21" xfId="1" applyNumberFormat="1" applyBorder="1" applyAlignment="1">
      <alignment vertical="center"/>
    </xf>
    <xf numFmtId="4" fontId="1" fillId="0" borderId="16" xfId="1" applyNumberFormat="1" applyBorder="1" applyAlignment="1">
      <alignment vertical="center"/>
    </xf>
    <xf numFmtId="4" fontId="1" fillId="0" borderId="17" xfId="1" applyNumberFormat="1" applyBorder="1" applyAlignment="1">
      <alignment vertical="center"/>
    </xf>
    <xf numFmtId="0" fontId="1" fillId="0" borderId="11" xfId="1" applyBorder="1" applyAlignment="1">
      <alignment horizontal="left" vertical="center" indent="1"/>
    </xf>
    <xf numFmtId="165" fontId="1" fillId="0" borderId="30" xfId="1" applyNumberFormat="1" applyBorder="1" applyAlignment="1">
      <alignment vertical="center"/>
    </xf>
    <xf numFmtId="165" fontId="1" fillId="0" borderId="31" xfId="1" applyNumberFormat="1" applyBorder="1" applyAlignment="1">
      <alignment vertical="center"/>
    </xf>
    <xf numFmtId="165" fontId="1" fillId="0" borderId="32" xfId="1" applyNumberFormat="1" applyBorder="1" applyAlignment="1">
      <alignment vertical="center"/>
    </xf>
    <xf numFmtId="4" fontId="1" fillId="0" borderId="30" xfId="1" applyNumberFormat="1" applyBorder="1" applyAlignment="1">
      <alignment vertical="center"/>
    </xf>
    <xf numFmtId="4" fontId="1" fillId="0" borderId="31" xfId="1" applyNumberForma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165" fontId="1" fillId="2" borderId="36" xfId="1" applyNumberFormat="1" applyFill="1" applyBorder="1" applyAlignment="1">
      <alignment horizontal="right" vertical="center"/>
    </xf>
    <xf numFmtId="165" fontId="1" fillId="2" borderId="37" xfId="1" applyNumberFormat="1" applyFill="1" applyBorder="1" applyAlignment="1">
      <alignment horizontal="right" vertical="center"/>
    </xf>
    <xf numFmtId="165" fontId="1" fillId="2" borderId="38" xfId="1" applyNumberFormat="1" applyFill="1" applyBorder="1" applyAlignment="1">
      <alignment horizontal="right" vertical="center"/>
    </xf>
    <xf numFmtId="0" fontId="1" fillId="0" borderId="3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35" xfId="1" applyBorder="1" applyAlignment="1">
      <alignment horizontal="left" vertical="center" indent="1"/>
    </xf>
    <xf numFmtId="165" fontId="1" fillId="0" borderId="18" xfId="1" applyNumberFormat="1" applyBorder="1" applyAlignment="1">
      <alignment vertical="center"/>
    </xf>
    <xf numFmtId="165" fontId="1" fillId="0" borderId="19" xfId="1" applyNumberFormat="1" applyBorder="1" applyAlignment="1">
      <alignment vertical="center"/>
    </xf>
    <xf numFmtId="165" fontId="1" fillId="0" borderId="22" xfId="1" applyNumberFormat="1" applyBorder="1" applyAlignment="1">
      <alignment vertical="center"/>
    </xf>
    <xf numFmtId="0" fontId="7" fillId="0" borderId="39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" fillId="2" borderId="40" xfId="1" applyFill="1" applyBorder="1" applyAlignment="1">
      <alignment horizontal="center" vertical="center"/>
    </xf>
    <xf numFmtId="0" fontId="1" fillId="0" borderId="16" xfId="1" applyBorder="1"/>
    <xf numFmtId="4" fontId="1" fillId="0" borderId="17" xfId="1" applyNumberFormat="1" applyBorder="1"/>
    <xf numFmtId="0" fontId="1" fillId="0" borderId="18" xfId="1" applyBorder="1"/>
    <xf numFmtId="0" fontId="1" fillId="0" borderId="42" xfId="1" applyBorder="1"/>
    <xf numFmtId="4" fontId="1" fillId="0" borderId="19" xfId="1" applyNumberFormat="1" applyBorder="1"/>
    <xf numFmtId="0" fontId="1" fillId="0" borderId="14" xfId="1" applyBorder="1"/>
    <xf numFmtId="0" fontId="1" fillId="0" borderId="41" xfId="1" applyBorder="1"/>
    <xf numFmtId="2" fontId="1" fillId="0" borderId="15" xfId="1" applyNumberFormat="1" applyBorder="1"/>
    <xf numFmtId="2" fontId="1" fillId="0" borderId="17" xfId="1" applyNumberFormat="1" applyBorder="1"/>
    <xf numFmtId="0" fontId="1" fillId="0" borderId="30" xfId="1" applyBorder="1"/>
    <xf numFmtId="166" fontId="1" fillId="0" borderId="29" xfId="1" applyNumberFormat="1" applyBorder="1"/>
    <xf numFmtId="4" fontId="1" fillId="0" borderId="31" xfId="1" applyNumberFormat="1" applyBorder="1"/>
    <xf numFmtId="0" fontId="2" fillId="0" borderId="27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1" fillId="0" borderId="23" xfId="1" applyBorder="1"/>
    <xf numFmtId="0" fontId="1" fillId="0" borderId="45" xfId="1" applyBorder="1"/>
    <xf numFmtId="2" fontId="1" fillId="0" borderId="24" xfId="1" applyNumberFormat="1" applyBorder="1"/>
    <xf numFmtId="0" fontId="3" fillId="2" borderId="27" xfId="1" applyFont="1" applyFill="1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1" fillId="2" borderId="27" xfId="1" applyFill="1" applyBorder="1"/>
    <xf numFmtId="0" fontId="1" fillId="2" borderId="44" xfId="1" applyFill="1" applyBorder="1"/>
    <xf numFmtId="2" fontId="1" fillId="2" borderId="28" xfId="1" applyNumberFormat="1" applyFill="1" applyBorder="1"/>
    <xf numFmtId="0" fontId="2" fillId="0" borderId="28" xfId="1" applyFont="1" applyBorder="1" applyAlignment="1">
      <alignment horizontal="center" vertical="center"/>
    </xf>
    <xf numFmtId="0" fontId="1" fillId="0" borderId="30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4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2" fontId="1" fillId="0" borderId="1" xfId="1" applyNumberFormat="1" applyBorder="1" applyAlignment="1">
      <alignment horizontal="right"/>
    </xf>
    <xf numFmtId="4" fontId="1" fillId="0" borderId="1" xfId="1" applyNumberFormat="1" applyBorder="1" applyAlignment="1">
      <alignment horizontal="right"/>
    </xf>
    <xf numFmtId="0" fontId="6" fillId="0" borderId="4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" fillId="0" borderId="32" xfId="1" applyBorder="1"/>
    <xf numFmtId="0" fontId="1" fillId="0" borderId="21" xfId="1" applyBorder="1" applyAlignment="1">
      <alignment horizontal="right"/>
    </xf>
    <xf numFmtId="0" fontId="1" fillId="0" borderId="21" xfId="1" applyBorder="1"/>
    <xf numFmtId="0" fontId="1" fillId="0" borderId="21" xfId="1" applyBorder="1" applyAlignment="1">
      <alignment horizontal="left" indent="2"/>
    </xf>
    <xf numFmtId="0" fontId="1" fillId="0" borderId="25" xfId="1" applyBorder="1"/>
    <xf numFmtId="0" fontId="6" fillId="2" borderId="13" xfId="1" applyFont="1" applyFill="1" applyBorder="1" applyAlignment="1">
      <alignment vertical="center"/>
    </xf>
    <xf numFmtId="0" fontId="6" fillId="2" borderId="48" xfId="1" applyFont="1" applyFill="1" applyBorder="1" applyAlignment="1">
      <alignment horizontal="left"/>
    </xf>
    <xf numFmtId="0" fontId="6" fillId="2" borderId="44" xfId="1" applyFont="1" applyFill="1" applyBorder="1" applyAlignment="1">
      <alignment horizontal="left"/>
    </xf>
    <xf numFmtId="0" fontId="6" fillId="2" borderId="28" xfId="1" applyFont="1" applyFill="1" applyBorder="1" applyAlignment="1">
      <alignment horizontal="left"/>
    </xf>
    <xf numFmtId="0" fontId="2" fillId="0" borderId="14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left"/>
    </xf>
    <xf numFmtId="0" fontId="3" fillId="0" borderId="17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42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3" fontId="1" fillId="2" borderId="1" xfId="1" applyNumberFormat="1" applyFill="1" applyBorder="1"/>
    <xf numFmtId="3" fontId="1" fillId="0" borderId="1" xfId="1" applyNumberFormat="1" applyBorder="1" applyAlignment="1">
      <alignment vertical="center"/>
    </xf>
    <xf numFmtId="167" fontId="1" fillId="0" borderId="1" xfId="1" applyNumberFormat="1" applyBorder="1"/>
    <xf numFmtId="3" fontId="1" fillId="0" borderId="1" xfId="1" applyNumberFormat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right" vertical="center" wrapText="1"/>
    </xf>
    <xf numFmtId="4" fontId="1" fillId="0" borderId="1" xfId="1" applyNumberFormat="1" applyFont="1" applyBorder="1" applyAlignment="1"/>
    <xf numFmtId="3" fontId="1" fillId="0" borderId="1" xfId="1" applyNumberFormat="1" applyBorder="1" applyAlignment="1">
      <alignment horizontal="center"/>
    </xf>
    <xf numFmtId="0" fontId="1" fillId="2" borderId="1" xfId="1" applyFill="1" applyBorder="1" applyAlignment="1">
      <alignment horizontal="left"/>
    </xf>
    <xf numFmtId="3" fontId="1" fillId="2" borderId="2" xfId="1" applyNumberFormat="1" applyFill="1" applyBorder="1"/>
    <xf numFmtId="0" fontId="1" fillId="2" borderId="3" xfId="1" applyFill="1" applyBorder="1"/>
    <xf numFmtId="0" fontId="1" fillId="0" borderId="1" xfId="1" applyBorder="1" applyAlignment="1">
      <alignment horizontal="center"/>
    </xf>
    <xf numFmtId="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3" fontId="1" fillId="0" borderId="1" xfId="1" applyNumberFormat="1" applyBorder="1" applyAlignment="1">
      <alignment horizontal="center" vertical="center" wrapText="1"/>
    </xf>
    <xf numFmtId="4" fontId="1" fillId="0" borderId="1" xfId="1" applyNumberFormat="1" applyBorder="1" applyAlignment="1">
      <alignment horizontal="right" vertical="center"/>
    </xf>
    <xf numFmtId="4" fontId="1" fillId="0" borderId="1" xfId="1" applyNumberFormat="1" applyBorder="1" applyAlignment="1">
      <alignment horizontal="center" vertical="center"/>
    </xf>
    <xf numFmtId="10" fontId="1" fillId="0" borderId="1" xfId="1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5"/>
  <sheetViews>
    <sheetView tabSelected="1" topLeftCell="B1" zoomScaleNormal="100" workbookViewId="0">
      <selection activeCell="E27" sqref="E27:F27"/>
    </sheetView>
  </sheetViews>
  <sheetFormatPr defaultRowHeight="12.75"/>
  <cols>
    <col min="1" max="1" width="0.7109375" style="2" customWidth="1"/>
    <col min="2" max="2" width="7.7109375" style="2" customWidth="1"/>
    <col min="3" max="3" width="26.28515625" style="2" customWidth="1"/>
    <col min="4" max="4" width="10" style="2" bestFit="1" customWidth="1"/>
    <col min="5" max="5" width="9.140625" style="2"/>
    <col min="6" max="6" width="10.140625" style="2" bestFit="1" customWidth="1"/>
    <col min="7" max="11" width="9.140625" style="2"/>
    <col min="12" max="12" width="9.140625" style="2" customWidth="1"/>
    <col min="13" max="256" width="9.140625" style="2"/>
    <col min="257" max="257" width="1.7109375" style="2" customWidth="1"/>
    <col min="258" max="258" width="9.140625" style="2"/>
    <col min="259" max="259" width="26.28515625" style="2" customWidth="1"/>
    <col min="260" max="260" width="10" style="2" bestFit="1" customWidth="1"/>
    <col min="261" max="261" width="9.140625" style="2"/>
    <col min="262" max="262" width="10.140625" style="2" bestFit="1" customWidth="1"/>
    <col min="263" max="512" width="9.140625" style="2"/>
    <col min="513" max="513" width="1.7109375" style="2" customWidth="1"/>
    <col min="514" max="514" width="9.140625" style="2"/>
    <col min="515" max="515" width="26.28515625" style="2" customWidth="1"/>
    <col min="516" max="516" width="10" style="2" bestFit="1" customWidth="1"/>
    <col min="517" max="517" width="9.140625" style="2"/>
    <col min="518" max="518" width="10.140625" style="2" bestFit="1" customWidth="1"/>
    <col min="519" max="768" width="9.140625" style="2"/>
    <col min="769" max="769" width="1.7109375" style="2" customWidth="1"/>
    <col min="770" max="770" width="9.140625" style="2"/>
    <col min="771" max="771" width="26.28515625" style="2" customWidth="1"/>
    <col min="772" max="772" width="10" style="2" bestFit="1" customWidth="1"/>
    <col min="773" max="773" width="9.140625" style="2"/>
    <col min="774" max="774" width="10.140625" style="2" bestFit="1" customWidth="1"/>
    <col min="775" max="1024" width="9.140625" style="2"/>
    <col min="1025" max="1025" width="1.7109375" style="2" customWidth="1"/>
    <col min="1026" max="1026" width="9.140625" style="2"/>
    <col min="1027" max="1027" width="26.28515625" style="2" customWidth="1"/>
    <col min="1028" max="1028" width="10" style="2" bestFit="1" customWidth="1"/>
    <col min="1029" max="1029" width="9.140625" style="2"/>
    <col min="1030" max="1030" width="10.140625" style="2" bestFit="1" customWidth="1"/>
    <col min="1031" max="1280" width="9.140625" style="2"/>
    <col min="1281" max="1281" width="1.7109375" style="2" customWidth="1"/>
    <col min="1282" max="1282" width="9.140625" style="2"/>
    <col min="1283" max="1283" width="26.28515625" style="2" customWidth="1"/>
    <col min="1284" max="1284" width="10" style="2" bestFit="1" customWidth="1"/>
    <col min="1285" max="1285" width="9.140625" style="2"/>
    <col min="1286" max="1286" width="10.140625" style="2" bestFit="1" customWidth="1"/>
    <col min="1287" max="1536" width="9.140625" style="2"/>
    <col min="1537" max="1537" width="1.7109375" style="2" customWidth="1"/>
    <col min="1538" max="1538" width="9.140625" style="2"/>
    <col min="1539" max="1539" width="26.28515625" style="2" customWidth="1"/>
    <col min="1540" max="1540" width="10" style="2" bestFit="1" customWidth="1"/>
    <col min="1541" max="1541" width="9.140625" style="2"/>
    <col min="1542" max="1542" width="10.140625" style="2" bestFit="1" customWidth="1"/>
    <col min="1543" max="1792" width="9.140625" style="2"/>
    <col min="1793" max="1793" width="1.7109375" style="2" customWidth="1"/>
    <col min="1794" max="1794" width="9.140625" style="2"/>
    <col min="1795" max="1795" width="26.28515625" style="2" customWidth="1"/>
    <col min="1796" max="1796" width="10" style="2" bestFit="1" customWidth="1"/>
    <col min="1797" max="1797" width="9.140625" style="2"/>
    <col min="1798" max="1798" width="10.140625" style="2" bestFit="1" customWidth="1"/>
    <col min="1799" max="2048" width="9.140625" style="2"/>
    <col min="2049" max="2049" width="1.7109375" style="2" customWidth="1"/>
    <col min="2050" max="2050" width="9.140625" style="2"/>
    <col min="2051" max="2051" width="26.28515625" style="2" customWidth="1"/>
    <col min="2052" max="2052" width="10" style="2" bestFit="1" customWidth="1"/>
    <col min="2053" max="2053" width="9.140625" style="2"/>
    <col min="2054" max="2054" width="10.140625" style="2" bestFit="1" customWidth="1"/>
    <col min="2055" max="2304" width="9.140625" style="2"/>
    <col min="2305" max="2305" width="1.7109375" style="2" customWidth="1"/>
    <col min="2306" max="2306" width="9.140625" style="2"/>
    <col min="2307" max="2307" width="26.28515625" style="2" customWidth="1"/>
    <col min="2308" max="2308" width="10" style="2" bestFit="1" customWidth="1"/>
    <col min="2309" max="2309" width="9.140625" style="2"/>
    <col min="2310" max="2310" width="10.140625" style="2" bestFit="1" customWidth="1"/>
    <col min="2311" max="2560" width="9.140625" style="2"/>
    <col min="2561" max="2561" width="1.7109375" style="2" customWidth="1"/>
    <col min="2562" max="2562" width="9.140625" style="2"/>
    <col min="2563" max="2563" width="26.28515625" style="2" customWidth="1"/>
    <col min="2564" max="2564" width="10" style="2" bestFit="1" customWidth="1"/>
    <col min="2565" max="2565" width="9.140625" style="2"/>
    <col min="2566" max="2566" width="10.140625" style="2" bestFit="1" customWidth="1"/>
    <col min="2567" max="2816" width="9.140625" style="2"/>
    <col min="2817" max="2817" width="1.7109375" style="2" customWidth="1"/>
    <col min="2818" max="2818" width="9.140625" style="2"/>
    <col min="2819" max="2819" width="26.28515625" style="2" customWidth="1"/>
    <col min="2820" max="2820" width="10" style="2" bestFit="1" customWidth="1"/>
    <col min="2821" max="2821" width="9.140625" style="2"/>
    <col min="2822" max="2822" width="10.140625" style="2" bestFit="1" customWidth="1"/>
    <col min="2823" max="3072" width="9.140625" style="2"/>
    <col min="3073" max="3073" width="1.7109375" style="2" customWidth="1"/>
    <col min="3074" max="3074" width="9.140625" style="2"/>
    <col min="3075" max="3075" width="26.28515625" style="2" customWidth="1"/>
    <col min="3076" max="3076" width="10" style="2" bestFit="1" customWidth="1"/>
    <col min="3077" max="3077" width="9.140625" style="2"/>
    <col min="3078" max="3078" width="10.140625" style="2" bestFit="1" customWidth="1"/>
    <col min="3079" max="3328" width="9.140625" style="2"/>
    <col min="3329" max="3329" width="1.7109375" style="2" customWidth="1"/>
    <col min="3330" max="3330" width="9.140625" style="2"/>
    <col min="3331" max="3331" width="26.28515625" style="2" customWidth="1"/>
    <col min="3332" max="3332" width="10" style="2" bestFit="1" customWidth="1"/>
    <col min="3333" max="3333" width="9.140625" style="2"/>
    <col min="3334" max="3334" width="10.140625" style="2" bestFit="1" customWidth="1"/>
    <col min="3335" max="3584" width="9.140625" style="2"/>
    <col min="3585" max="3585" width="1.7109375" style="2" customWidth="1"/>
    <col min="3586" max="3586" width="9.140625" style="2"/>
    <col min="3587" max="3587" width="26.28515625" style="2" customWidth="1"/>
    <col min="3588" max="3588" width="10" style="2" bestFit="1" customWidth="1"/>
    <col min="3589" max="3589" width="9.140625" style="2"/>
    <col min="3590" max="3590" width="10.140625" style="2" bestFit="1" customWidth="1"/>
    <col min="3591" max="3840" width="9.140625" style="2"/>
    <col min="3841" max="3841" width="1.7109375" style="2" customWidth="1"/>
    <col min="3842" max="3842" width="9.140625" style="2"/>
    <col min="3843" max="3843" width="26.28515625" style="2" customWidth="1"/>
    <col min="3844" max="3844" width="10" style="2" bestFit="1" customWidth="1"/>
    <col min="3845" max="3845" width="9.140625" style="2"/>
    <col min="3846" max="3846" width="10.140625" style="2" bestFit="1" customWidth="1"/>
    <col min="3847" max="4096" width="9.140625" style="2"/>
    <col min="4097" max="4097" width="1.7109375" style="2" customWidth="1"/>
    <col min="4098" max="4098" width="9.140625" style="2"/>
    <col min="4099" max="4099" width="26.28515625" style="2" customWidth="1"/>
    <col min="4100" max="4100" width="10" style="2" bestFit="1" customWidth="1"/>
    <col min="4101" max="4101" width="9.140625" style="2"/>
    <col min="4102" max="4102" width="10.140625" style="2" bestFit="1" customWidth="1"/>
    <col min="4103" max="4352" width="9.140625" style="2"/>
    <col min="4353" max="4353" width="1.7109375" style="2" customWidth="1"/>
    <col min="4354" max="4354" width="9.140625" style="2"/>
    <col min="4355" max="4355" width="26.28515625" style="2" customWidth="1"/>
    <col min="4356" max="4356" width="10" style="2" bestFit="1" customWidth="1"/>
    <col min="4357" max="4357" width="9.140625" style="2"/>
    <col min="4358" max="4358" width="10.140625" style="2" bestFit="1" customWidth="1"/>
    <col min="4359" max="4608" width="9.140625" style="2"/>
    <col min="4609" max="4609" width="1.7109375" style="2" customWidth="1"/>
    <col min="4610" max="4610" width="9.140625" style="2"/>
    <col min="4611" max="4611" width="26.28515625" style="2" customWidth="1"/>
    <col min="4612" max="4612" width="10" style="2" bestFit="1" customWidth="1"/>
    <col min="4613" max="4613" width="9.140625" style="2"/>
    <col min="4614" max="4614" width="10.140625" style="2" bestFit="1" customWidth="1"/>
    <col min="4615" max="4864" width="9.140625" style="2"/>
    <col min="4865" max="4865" width="1.7109375" style="2" customWidth="1"/>
    <col min="4866" max="4866" width="9.140625" style="2"/>
    <col min="4867" max="4867" width="26.28515625" style="2" customWidth="1"/>
    <col min="4868" max="4868" width="10" style="2" bestFit="1" customWidth="1"/>
    <col min="4869" max="4869" width="9.140625" style="2"/>
    <col min="4870" max="4870" width="10.140625" style="2" bestFit="1" customWidth="1"/>
    <col min="4871" max="5120" width="9.140625" style="2"/>
    <col min="5121" max="5121" width="1.7109375" style="2" customWidth="1"/>
    <col min="5122" max="5122" width="9.140625" style="2"/>
    <col min="5123" max="5123" width="26.28515625" style="2" customWidth="1"/>
    <col min="5124" max="5124" width="10" style="2" bestFit="1" customWidth="1"/>
    <col min="5125" max="5125" width="9.140625" style="2"/>
    <col min="5126" max="5126" width="10.140625" style="2" bestFit="1" customWidth="1"/>
    <col min="5127" max="5376" width="9.140625" style="2"/>
    <col min="5377" max="5377" width="1.7109375" style="2" customWidth="1"/>
    <col min="5378" max="5378" width="9.140625" style="2"/>
    <col min="5379" max="5379" width="26.28515625" style="2" customWidth="1"/>
    <col min="5380" max="5380" width="10" style="2" bestFit="1" customWidth="1"/>
    <col min="5381" max="5381" width="9.140625" style="2"/>
    <col min="5382" max="5382" width="10.140625" style="2" bestFit="1" customWidth="1"/>
    <col min="5383" max="5632" width="9.140625" style="2"/>
    <col min="5633" max="5633" width="1.7109375" style="2" customWidth="1"/>
    <col min="5634" max="5634" width="9.140625" style="2"/>
    <col min="5635" max="5635" width="26.28515625" style="2" customWidth="1"/>
    <col min="5636" max="5636" width="10" style="2" bestFit="1" customWidth="1"/>
    <col min="5637" max="5637" width="9.140625" style="2"/>
    <col min="5638" max="5638" width="10.140625" style="2" bestFit="1" customWidth="1"/>
    <col min="5639" max="5888" width="9.140625" style="2"/>
    <col min="5889" max="5889" width="1.7109375" style="2" customWidth="1"/>
    <col min="5890" max="5890" width="9.140625" style="2"/>
    <col min="5891" max="5891" width="26.28515625" style="2" customWidth="1"/>
    <col min="5892" max="5892" width="10" style="2" bestFit="1" customWidth="1"/>
    <col min="5893" max="5893" width="9.140625" style="2"/>
    <col min="5894" max="5894" width="10.140625" style="2" bestFit="1" customWidth="1"/>
    <col min="5895" max="6144" width="9.140625" style="2"/>
    <col min="6145" max="6145" width="1.7109375" style="2" customWidth="1"/>
    <col min="6146" max="6146" width="9.140625" style="2"/>
    <col min="6147" max="6147" width="26.28515625" style="2" customWidth="1"/>
    <col min="6148" max="6148" width="10" style="2" bestFit="1" customWidth="1"/>
    <col min="6149" max="6149" width="9.140625" style="2"/>
    <col min="6150" max="6150" width="10.140625" style="2" bestFit="1" customWidth="1"/>
    <col min="6151" max="6400" width="9.140625" style="2"/>
    <col min="6401" max="6401" width="1.7109375" style="2" customWidth="1"/>
    <col min="6402" max="6402" width="9.140625" style="2"/>
    <col min="6403" max="6403" width="26.28515625" style="2" customWidth="1"/>
    <col min="6404" max="6404" width="10" style="2" bestFit="1" customWidth="1"/>
    <col min="6405" max="6405" width="9.140625" style="2"/>
    <col min="6406" max="6406" width="10.140625" style="2" bestFit="1" customWidth="1"/>
    <col min="6407" max="6656" width="9.140625" style="2"/>
    <col min="6657" max="6657" width="1.7109375" style="2" customWidth="1"/>
    <col min="6658" max="6658" width="9.140625" style="2"/>
    <col min="6659" max="6659" width="26.28515625" style="2" customWidth="1"/>
    <col min="6660" max="6660" width="10" style="2" bestFit="1" customWidth="1"/>
    <col min="6661" max="6661" width="9.140625" style="2"/>
    <col min="6662" max="6662" width="10.140625" style="2" bestFit="1" customWidth="1"/>
    <col min="6663" max="6912" width="9.140625" style="2"/>
    <col min="6913" max="6913" width="1.7109375" style="2" customWidth="1"/>
    <col min="6914" max="6914" width="9.140625" style="2"/>
    <col min="6915" max="6915" width="26.28515625" style="2" customWidth="1"/>
    <col min="6916" max="6916" width="10" style="2" bestFit="1" customWidth="1"/>
    <col min="6917" max="6917" width="9.140625" style="2"/>
    <col min="6918" max="6918" width="10.140625" style="2" bestFit="1" customWidth="1"/>
    <col min="6919" max="7168" width="9.140625" style="2"/>
    <col min="7169" max="7169" width="1.7109375" style="2" customWidth="1"/>
    <col min="7170" max="7170" width="9.140625" style="2"/>
    <col min="7171" max="7171" width="26.28515625" style="2" customWidth="1"/>
    <col min="7172" max="7172" width="10" style="2" bestFit="1" customWidth="1"/>
    <col min="7173" max="7173" width="9.140625" style="2"/>
    <col min="7174" max="7174" width="10.140625" style="2" bestFit="1" customWidth="1"/>
    <col min="7175" max="7424" width="9.140625" style="2"/>
    <col min="7425" max="7425" width="1.7109375" style="2" customWidth="1"/>
    <col min="7426" max="7426" width="9.140625" style="2"/>
    <col min="7427" max="7427" width="26.28515625" style="2" customWidth="1"/>
    <col min="7428" max="7428" width="10" style="2" bestFit="1" customWidth="1"/>
    <col min="7429" max="7429" width="9.140625" style="2"/>
    <col min="7430" max="7430" width="10.140625" style="2" bestFit="1" customWidth="1"/>
    <col min="7431" max="7680" width="9.140625" style="2"/>
    <col min="7681" max="7681" width="1.7109375" style="2" customWidth="1"/>
    <col min="7682" max="7682" width="9.140625" style="2"/>
    <col min="7683" max="7683" width="26.28515625" style="2" customWidth="1"/>
    <col min="7684" max="7684" width="10" style="2" bestFit="1" customWidth="1"/>
    <col min="7685" max="7685" width="9.140625" style="2"/>
    <col min="7686" max="7686" width="10.140625" style="2" bestFit="1" customWidth="1"/>
    <col min="7687" max="7936" width="9.140625" style="2"/>
    <col min="7937" max="7937" width="1.7109375" style="2" customWidth="1"/>
    <col min="7938" max="7938" width="9.140625" style="2"/>
    <col min="7939" max="7939" width="26.28515625" style="2" customWidth="1"/>
    <col min="7940" max="7940" width="10" style="2" bestFit="1" customWidth="1"/>
    <col min="7941" max="7941" width="9.140625" style="2"/>
    <col min="7942" max="7942" width="10.140625" style="2" bestFit="1" customWidth="1"/>
    <col min="7943" max="8192" width="9.140625" style="2"/>
    <col min="8193" max="8193" width="1.7109375" style="2" customWidth="1"/>
    <col min="8194" max="8194" width="9.140625" style="2"/>
    <col min="8195" max="8195" width="26.28515625" style="2" customWidth="1"/>
    <col min="8196" max="8196" width="10" style="2" bestFit="1" customWidth="1"/>
    <col min="8197" max="8197" width="9.140625" style="2"/>
    <col min="8198" max="8198" width="10.140625" style="2" bestFit="1" customWidth="1"/>
    <col min="8199" max="8448" width="9.140625" style="2"/>
    <col min="8449" max="8449" width="1.7109375" style="2" customWidth="1"/>
    <col min="8450" max="8450" width="9.140625" style="2"/>
    <col min="8451" max="8451" width="26.28515625" style="2" customWidth="1"/>
    <col min="8452" max="8452" width="10" style="2" bestFit="1" customWidth="1"/>
    <col min="8453" max="8453" width="9.140625" style="2"/>
    <col min="8454" max="8454" width="10.140625" style="2" bestFit="1" customWidth="1"/>
    <col min="8455" max="8704" width="9.140625" style="2"/>
    <col min="8705" max="8705" width="1.7109375" style="2" customWidth="1"/>
    <col min="8706" max="8706" width="9.140625" style="2"/>
    <col min="8707" max="8707" width="26.28515625" style="2" customWidth="1"/>
    <col min="8708" max="8708" width="10" style="2" bestFit="1" customWidth="1"/>
    <col min="8709" max="8709" width="9.140625" style="2"/>
    <col min="8710" max="8710" width="10.140625" style="2" bestFit="1" customWidth="1"/>
    <col min="8711" max="8960" width="9.140625" style="2"/>
    <col min="8961" max="8961" width="1.7109375" style="2" customWidth="1"/>
    <col min="8962" max="8962" width="9.140625" style="2"/>
    <col min="8963" max="8963" width="26.28515625" style="2" customWidth="1"/>
    <col min="8964" max="8964" width="10" style="2" bestFit="1" customWidth="1"/>
    <col min="8965" max="8965" width="9.140625" style="2"/>
    <col min="8966" max="8966" width="10.140625" style="2" bestFit="1" customWidth="1"/>
    <col min="8967" max="9216" width="9.140625" style="2"/>
    <col min="9217" max="9217" width="1.7109375" style="2" customWidth="1"/>
    <col min="9218" max="9218" width="9.140625" style="2"/>
    <col min="9219" max="9219" width="26.28515625" style="2" customWidth="1"/>
    <col min="9220" max="9220" width="10" style="2" bestFit="1" customWidth="1"/>
    <col min="9221" max="9221" width="9.140625" style="2"/>
    <col min="9222" max="9222" width="10.140625" style="2" bestFit="1" customWidth="1"/>
    <col min="9223" max="9472" width="9.140625" style="2"/>
    <col min="9473" max="9473" width="1.7109375" style="2" customWidth="1"/>
    <col min="9474" max="9474" width="9.140625" style="2"/>
    <col min="9475" max="9475" width="26.28515625" style="2" customWidth="1"/>
    <col min="9476" max="9476" width="10" style="2" bestFit="1" customWidth="1"/>
    <col min="9477" max="9477" width="9.140625" style="2"/>
    <col min="9478" max="9478" width="10.140625" style="2" bestFit="1" customWidth="1"/>
    <col min="9479" max="9728" width="9.140625" style="2"/>
    <col min="9729" max="9729" width="1.7109375" style="2" customWidth="1"/>
    <col min="9730" max="9730" width="9.140625" style="2"/>
    <col min="9731" max="9731" width="26.28515625" style="2" customWidth="1"/>
    <col min="9732" max="9732" width="10" style="2" bestFit="1" customWidth="1"/>
    <col min="9733" max="9733" width="9.140625" style="2"/>
    <col min="9734" max="9734" width="10.140625" style="2" bestFit="1" customWidth="1"/>
    <col min="9735" max="9984" width="9.140625" style="2"/>
    <col min="9985" max="9985" width="1.7109375" style="2" customWidth="1"/>
    <col min="9986" max="9986" width="9.140625" style="2"/>
    <col min="9987" max="9987" width="26.28515625" style="2" customWidth="1"/>
    <col min="9988" max="9988" width="10" style="2" bestFit="1" customWidth="1"/>
    <col min="9989" max="9989" width="9.140625" style="2"/>
    <col min="9990" max="9990" width="10.140625" style="2" bestFit="1" customWidth="1"/>
    <col min="9991" max="10240" width="9.140625" style="2"/>
    <col min="10241" max="10241" width="1.7109375" style="2" customWidth="1"/>
    <col min="10242" max="10242" width="9.140625" style="2"/>
    <col min="10243" max="10243" width="26.28515625" style="2" customWidth="1"/>
    <col min="10244" max="10244" width="10" style="2" bestFit="1" customWidth="1"/>
    <col min="10245" max="10245" width="9.140625" style="2"/>
    <col min="10246" max="10246" width="10.140625" style="2" bestFit="1" customWidth="1"/>
    <col min="10247" max="10496" width="9.140625" style="2"/>
    <col min="10497" max="10497" width="1.7109375" style="2" customWidth="1"/>
    <col min="10498" max="10498" width="9.140625" style="2"/>
    <col min="10499" max="10499" width="26.28515625" style="2" customWidth="1"/>
    <col min="10500" max="10500" width="10" style="2" bestFit="1" customWidth="1"/>
    <col min="10501" max="10501" width="9.140625" style="2"/>
    <col min="10502" max="10502" width="10.140625" style="2" bestFit="1" customWidth="1"/>
    <col min="10503" max="10752" width="9.140625" style="2"/>
    <col min="10753" max="10753" width="1.7109375" style="2" customWidth="1"/>
    <col min="10754" max="10754" width="9.140625" style="2"/>
    <col min="10755" max="10755" width="26.28515625" style="2" customWidth="1"/>
    <col min="10756" max="10756" width="10" style="2" bestFit="1" customWidth="1"/>
    <col min="10757" max="10757" width="9.140625" style="2"/>
    <col min="10758" max="10758" width="10.140625" style="2" bestFit="1" customWidth="1"/>
    <col min="10759" max="11008" width="9.140625" style="2"/>
    <col min="11009" max="11009" width="1.7109375" style="2" customWidth="1"/>
    <col min="11010" max="11010" width="9.140625" style="2"/>
    <col min="11011" max="11011" width="26.28515625" style="2" customWidth="1"/>
    <col min="11012" max="11012" width="10" style="2" bestFit="1" customWidth="1"/>
    <col min="11013" max="11013" width="9.140625" style="2"/>
    <col min="11014" max="11014" width="10.140625" style="2" bestFit="1" customWidth="1"/>
    <col min="11015" max="11264" width="9.140625" style="2"/>
    <col min="11265" max="11265" width="1.7109375" style="2" customWidth="1"/>
    <col min="11266" max="11266" width="9.140625" style="2"/>
    <col min="11267" max="11267" width="26.28515625" style="2" customWidth="1"/>
    <col min="11268" max="11268" width="10" style="2" bestFit="1" customWidth="1"/>
    <col min="11269" max="11269" width="9.140625" style="2"/>
    <col min="11270" max="11270" width="10.140625" style="2" bestFit="1" customWidth="1"/>
    <col min="11271" max="11520" width="9.140625" style="2"/>
    <col min="11521" max="11521" width="1.7109375" style="2" customWidth="1"/>
    <col min="11522" max="11522" width="9.140625" style="2"/>
    <col min="11523" max="11523" width="26.28515625" style="2" customWidth="1"/>
    <col min="11524" max="11524" width="10" style="2" bestFit="1" customWidth="1"/>
    <col min="11525" max="11525" width="9.140625" style="2"/>
    <col min="11526" max="11526" width="10.140625" style="2" bestFit="1" customWidth="1"/>
    <col min="11527" max="11776" width="9.140625" style="2"/>
    <col min="11777" max="11777" width="1.7109375" style="2" customWidth="1"/>
    <col min="11778" max="11778" width="9.140625" style="2"/>
    <col min="11779" max="11779" width="26.28515625" style="2" customWidth="1"/>
    <col min="11780" max="11780" width="10" style="2" bestFit="1" customWidth="1"/>
    <col min="11781" max="11781" width="9.140625" style="2"/>
    <col min="11782" max="11782" width="10.140625" style="2" bestFit="1" customWidth="1"/>
    <col min="11783" max="12032" width="9.140625" style="2"/>
    <col min="12033" max="12033" width="1.7109375" style="2" customWidth="1"/>
    <col min="12034" max="12034" width="9.140625" style="2"/>
    <col min="12035" max="12035" width="26.28515625" style="2" customWidth="1"/>
    <col min="12036" max="12036" width="10" style="2" bestFit="1" customWidth="1"/>
    <col min="12037" max="12037" width="9.140625" style="2"/>
    <col min="12038" max="12038" width="10.140625" style="2" bestFit="1" customWidth="1"/>
    <col min="12039" max="12288" width="9.140625" style="2"/>
    <col min="12289" max="12289" width="1.7109375" style="2" customWidth="1"/>
    <col min="12290" max="12290" width="9.140625" style="2"/>
    <col min="12291" max="12291" width="26.28515625" style="2" customWidth="1"/>
    <col min="12292" max="12292" width="10" style="2" bestFit="1" customWidth="1"/>
    <col min="12293" max="12293" width="9.140625" style="2"/>
    <col min="12294" max="12294" width="10.140625" style="2" bestFit="1" customWidth="1"/>
    <col min="12295" max="12544" width="9.140625" style="2"/>
    <col min="12545" max="12545" width="1.7109375" style="2" customWidth="1"/>
    <col min="12546" max="12546" width="9.140625" style="2"/>
    <col min="12547" max="12547" width="26.28515625" style="2" customWidth="1"/>
    <col min="12548" max="12548" width="10" style="2" bestFit="1" customWidth="1"/>
    <col min="12549" max="12549" width="9.140625" style="2"/>
    <col min="12550" max="12550" width="10.140625" style="2" bestFit="1" customWidth="1"/>
    <col min="12551" max="12800" width="9.140625" style="2"/>
    <col min="12801" max="12801" width="1.7109375" style="2" customWidth="1"/>
    <col min="12802" max="12802" width="9.140625" style="2"/>
    <col min="12803" max="12803" width="26.28515625" style="2" customWidth="1"/>
    <col min="12804" max="12804" width="10" style="2" bestFit="1" customWidth="1"/>
    <col min="12805" max="12805" width="9.140625" style="2"/>
    <col min="12806" max="12806" width="10.140625" style="2" bestFit="1" customWidth="1"/>
    <col min="12807" max="13056" width="9.140625" style="2"/>
    <col min="13057" max="13057" width="1.7109375" style="2" customWidth="1"/>
    <col min="13058" max="13058" width="9.140625" style="2"/>
    <col min="13059" max="13059" width="26.28515625" style="2" customWidth="1"/>
    <col min="13060" max="13060" width="10" style="2" bestFit="1" customWidth="1"/>
    <col min="13061" max="13061" width="9.140625" style="2"/>
    <col min="13062" max="13062" width="10.140625" style="2" bestFit="1" customWidth="1"/>
    <col min="13063" max="13312" width="9.140625" style="2"/>
    <col min="13313" max="13313" width="1.7109375" style="2" customWidth="1"/>
    <col min="13314" max="13314" width="9.140625" style="2"/>
    <col min="13315" max="13315" width="26.28515625" style="2" customWidth="1"/>
    <col min="13316" max="13316" width="10" style="2" bestFit="1" customWidth="1"/>
    <col min="13317" max="13317" width="9.140625" style="2"/>
    <col min="13318" max="13318" width="10.140625" style="2" bestFit="1" customWidth="1"/>
    <col min="13319" max="13568" width="9.140625" style="2"/>
    <col min="13569" max="13569" width="1.7109375" style="2" customWidth="1"/>
    <col min="13570" max="13570" width="9.140625" style="2"/>
    <col min="13571" max="13571" width="26.28515625" style="2" customWidth="1"/>
    <col min="13572" max="13572" width="10" style="2" bestFit="1" customWidth="1"/>
    <col min="13573" max="13573" width="9.140625" style="2"/>
    <col min="13574" max="13574" width="10.140625" style="2" bestFit="1" customWidth="1"/>
    <col min="13575" max="13824" width="9.140625" style="2"/>
    <col min="13825" max="13825" width="1.7109375" style="2" customWidth="1"/>
    <col min="13826" max="13826" width="9.140625" style="2"/>
    <col min="13827" max="13827" width="26.28515625" style="2" customWidth="1"/>
    <col min="13828" max="13828" width="10" style="2" bestFit="1" customWidth="1"/>
    <col min="13829" max="13829" width="9.140625" style="2"/>
    <col min="13830" max="13830" width="10.140625" style="2" bestFit="1" customWidth="1"/>
    <col min="13831" max="14080" width="9.140625" style="2"/>
    <col min="14081" max="14081" width="1.7109375" style="2" customWidth="1"/>
    <col min="14082" max="14082" width="9.140625" style="2"/>
    <col min="14083" max="14083" width="26.28515625" style="2" customWidth="1"/>
    <col min="14084" max="14084" width="10" style="2" bestFit="1" customWidth="1"/>
    <col min="14085" max="14085" width="9.140625" style="2"/>
    <col min="14086" max="14086" width="10.140625" style="2" bestFit="1" customWidth="1"/>
    <col min="14087" max="14336" width="9.140625" style="2"/>
    <col min="14337" max="14337" width="1.7109375" style="2" customWidth="1"/>
    <col min="14338" max="14338" width="9.140625" style="2"/>
    <col min="14339" max="14339" width="26.28515625" style="2" customWidth="1"/>
    <col min="14340" max="14340" width="10" style="2" bestFit="1" customWidth="1"/>
    <col min="14341" max="14341" width="9.140625" style="2"/>
    <col min="14342" max="14342" width="10.140625" style="2" bestFit="1" customWidth="1"/>
    <col min="14343" max="14592" width="9.140625" style="2"/>
    <col min="14593" max="14593" width="1.7109375" style="2" customWidth="1"/>
    <col min="14594" max="14594" width="9.140625" style="2"/>
    <col min="14595" max="14595" width="26.28515625" style="2" customWidth="1"/>
    <col min="14596" max="14596" width="10" style="2" bestFit="1" customWidth="1"/>
    <col min="14597" max="14597" width="9.140625" style="2"/>
    <col min="14598" max="14598" width="10.140625" style="2" bestFit="1" customWidth="1"/>
    <col min="14599" max="14848" width="9.140625" style="2"/>
    <col min="14849" max="14849" width="1.7109375" style="2" customWidth="1"/>
    <col min="14850" max="14850" width="9.140625" style="2"/>
    <col min="14851" max="14851" width="26.28515625" style="2" customWidth="1"/>
    <col min="14852" max="14852" width="10" style="2" bestFit="1" customWidth="1"/>
    <col min="14853" max="14853" width="9.140625" style="2"/>
    <col min="14854" max="14854" width="10.140625" style="2" bestFit="1" customWidth="1"/>
    <col min="14855" max="15104" width="9.140625" style="2"/>
    <col min="15105" max="15105" width="1.7109375" style="2" customWidth="1"/>
    <col min="15106" max="15106" width="9.140625" style="2"/>
    <col min="15107" max="15107" width="26.28515625" style="2" customWidth="1"/>
    <col min="15108" max="15108" width="10" style="2" bestFit="1" customWidth="1"/>
    <col min="15109" max="15109" width="9.140625" style="2"/>
    <col min="15110" max="15110" width="10.140625" style="2" bestFit="1" customWidth="1"/>
    <col min="15111" max="15360" width="9.140625" style="2"/>
    <col min="15361" max="15361" width="1.7109375" style="2" customWidth="1"/>
    <col min="15362" max="15362" width="9.140625" style="2"/>
    <col min="15363" max="15363" width="26.28515625" style="2" customWidth="1"/>
    <col min="15364" max="15364" width="10" style="2" bestFit="1" customWidth="1"/>
    <col min="15365" max="15365" width="9.140625" style="2"/>
    <col min="15366" max="15366" width="10.140625" style="2" bestFit="1" customWidth="1"/>
    <col min="15367" max="15616" width="9.140625" style="2"/>
    <col min="15617" max="15617" width="1.7109375" style="2" customWidth="1"/>
    <col min="15618" max="15618" width="9.140625" style="2"/>
    <col min="15619" max="15619" width="26.28515625" style="2" customWidth="1"/>
    <col min="15620" max="15620" width="10" style="2" bestFit="1" customWidth="1"/>
    <col min="15621" max="15621" width="9.140625" style="2"/>
    <col min="15622" max="15622" width="10.140625" style="2" bestFit="1" customWidth="1"/>
    <col min="15623" max="15872" width="9.140625" style="2"/>
    <col min="15873" max="15873" width="1.7109375" style="2" customWidth="1"/>
    <col min="15874" max="15874" width="9.140625" style="2"/>
    <col min="15875" max="15875" width="26.28515625" style="2" customWidth="1"/>
    <col min="15876" max="15876" width="10" style="2" bestFit="1" customWidth="1"/>
    <col min="15877" max="15877" width="9.140625" style="2"/>
    <col min="15878" max="15878" width="10.140625" style="2" bestFit="1" customWidth="1"/>
    <col min="15879" max="16128" width="9.140625" style="2"/>
    <col min="16129" max="16129" width="1.7109375" style="2" customWidth="1"/>
    <col min="16130" max="16130" width="9.140625" style="2"/>
    <col min="16131" max="16131" width="26.28515625" style="2" customWidth="1"/>
    <col min="16132" max="16132" width="10" style="2" bestFit="1" customWidth="1"/>
    <col min="16133" max="16133" width="9.140625" style="2"/>
    <col min="16134" max="16134" width="10.140625" style="2" bestFit="1" customWidth="1"/>
    <col min="16135" max="16384" width="9.140625" style="2"/>
  </cols>
  <sheetData>
    <row r="2" spans="2:12" ht="15.75">
      <c r="B2" s="1" t="s">
        <v>256</v>
      </c>
    </row>
    <row r="3" spans="2:12" ht="15.75">
      <c r="B3" s="1"/>
    </row>
    <row r="4" spans="2:12" ht="15.75">
      <c r="B4" s="1" t="s">
        <v>257</v>
      </c>
    </row>
    <row r="5" spans="2:12" ht="15.75">
      <c r="B5" s="1"/>
    </row>
    <row r="6" spans="2:12" ht="25.5" customHeight="1">
      <c r="B6" s="3" t="s">
        <v>0</v>
      </c>
      <c r="C6" s="3"/>
      <c r="D6" s="4" t="s">
        <v>1</v>
      </c>
      <c r="E6" s="4"/>
      <c r="K6" s="5"/>
      <c r="L6" s="5"/>
    </row>
    <row r="7" spans="2:12">
      <c r="B7" s="6" t="s">
        <v>2</v>
      </c>
      <c r="C7" s="6"/>
      <c r="D7" s="7">
        <v>15959755</v>
      </c>
      <c r="E7" s="7"/>
      <c r="K7" s="5"/>
      <c r="L7" s="5"/>
    </row>
    <row r="8" spans="2:12">
      <c r="B8" s="6" t="s">
        <v>3</v>
      </c>
      <c r="C8" s="6"/>
      <c r="D8" s="7">
        <v>5438172</v>
      </c>
      <c r="E8" s="7"/>
      <c r="K8" s="5"/>
      <c r="L8" s="5"/>
    </row>
    <row r="9" spans="2:12">
      <c r="B9" s="6" t="s">
        <v>4</v>
      </c>
      <c r="C9" s="6"/>
      <c r="D9" s="7">
        <v>7465541</v>
      </c>
      <c r="E9" s="7"/>
      <c r="K9" s="5"/>
      <c r="L9" s="5"/>
    </row>
    <row r="10" spans="2:12">
      <c r="B10" s="6" t="s">
        <v>5</v>
      </c>
      <c r="C10" s="6"/>
      <c r="D10" s="7">
        <v>1004</v>
      </c>
      <c r="E10" s="7"/>
      <c r="K10" s="5"/>
      <c r="L10" s="5"/>
    </row>
    <row r="11" spans="2:12">
      <c r="B11" s="6" t="s">
        <v>6</v>
      </c>
      <c r="C11" s="6"/>
      <c r="D11" s="7">
        <v>10626</v>
      </c>
      <c r="E11" s="7"/>
      <c r="K11" s="5"/>
      <c r="L11" s="5"/>
    </row>
    <row r="12" spans="2:12">
      <c r="B12" s="6" t="s">
        <v>7</v>
      </c>
      <c r="C12" s="6"/>
      <c r="D12" s="7">
        <v>-3044412</v>
      </c>
      <c r="E12" s="7"/>
      <c r="K12" s="5"/>
      <c r="L12" s="5"/>
    </row>
    <row r="13" spans="2:12">
      <c r="K13" s="8"/>
      <c r="L13" s="8"/>
    </row>
    <row r="14" spans="2:12">
      <c r="B14" s="6" t="s">
        <v>8</v>
      </c>
      <c r="C14" s="6"/>
      <c r="D14" s="7">
        <v>178213021</v>
      </c>
      <c r="E14" s="7"/>
      <c r="K14" s="5"/>
      <c r="L14" s="5"/>
    </row>
    <row r="15" spans="2:12">
      <c r="B15" s="9" t="s">
        <v>9</v>
      </c>
      <c r="C15" s="9"/>
      <c r="D15" s="10">
        <v>6630512</v>
      </c>
      <c r="E15" s="11"/>
      <c r="K15" s="5"/>
      <c r="L15" s="5"/>
    </row>
    <row r="16" spans="2:12">
      <c r="B16" s="6" t="s">
        <v>10</v>
      </c>
      <c r="C16" s="6"/>
      <c r="D16" s="12">
        <v>37.200000000000003</v>
      </c>
      <c r="E16" s="13" t="s">
        <v>11</v>
      </c>
      <c r="K16" s="5"/>
      <c r="L16" s="5"/>
    </row>
    <row r="17" spans="2:12">
      <c r="B17" s="6" t="s">
        <v>12</v>
      </c>
      <c r="C17" s="6"/>
      <c r="D17" s="14">
        <v>2.407</v>
      </c>
      <c r="E17" s="13" t="s">
        <v>13</v>
      </c>
      <c r="K17" s="5"/>
      <c r="L17" s="5"/>
    </row>
    <row r="18" spans="2:12">
      <c r="B18" s="6" t="s">
        <v>14</v>
      </c>
      <c r="C18" s="6"/>
      <c r="D18" s="14">
        <v>0.82</v>
      </c>
      <c r="E18" s="13" t="s">
        <v>13</v>
      </c>
      <c r="K18" s="5"/>
      <c r="L18" s="5"/>
    </row>
    <row r="19" spans="2:12">
      <c r="B19" s="15"/>
      <c r="C19" s="15"/>
      <c r="D19" s="16"/>
      <c r="E19" s="16"/>
    </row>
    <row r="20" spans="2:12">
      <c r="B20" s="15"/>
      <c r="C20" s="15"/>
      <c r="D20" s="16"/>
      <c r="E20" s="16"/>
    </row>
    <row r="21" spans="2:12" ht="15.75">
      <c r="B21" s="17" t="s">
        <v>258</v>
      </c>
      <c r="C21" s="15"/>
      <c r="D21" s="16"/>
      <c r="E21" s="16"/>
    </row>
    <row r="22" spans="2:12">
      <c r="B22" s="18"/>
      <c r="C22" s="15"/>
      <c r="D22" s="16"/>
      <c r="E22" s="16"/>
    </row>
    <row r="23" spans="2:12">
      <c r="B23" s="19">
        <v>812</v>
      </c>
      <c r="C23" s="20" t="s">
        <v>15</v>
      </c>
      <c r="D23" s="20"/>
      <c r="E23" s="20"/>
      <c r="F23" s="20"/>
      <c r="G23" s="20"/>
      <c r="H23" s="20"/>
      <c r="I23" s="20"/>
      <c r="K23" s="5"/>
      <c r="L23" s="5"/>
    </row>
    <row r="24" spans="2:12" ht="3.75" customHeight="1">
      <c r="B24" s="19"/>
      <c r="C24" s="21"/>
      <c r="D24" s="22"/>
      <c r="E24" s="21"/>
      <c r="F24" s="22"/>
      <c r="G24" s="21"/>
      <c r="H24" s="23"/>
      <c r="I24" s="22"/>
      <c r="K24" s="5"/>
      <c r="L24" s="5"/>
    </row>
    <row r="25" spans="2:12">
      <c r="B25" s="24"/>
      <c r="C25" s="25" t="s">
        <v>16</v>
      </c>
      <c r="D25" s="25"/>
      <c r="E25" s="26" t="s">
        <v>2</v>
      </c>
      <c r="F25" s="26"/>
      <c r="G25" s="27" t="s">
        <v>17</v>
      </c>
      <c r="H25" s="27"/>
      <c r="I25" s="27"/>
      <c r="K25" s="5"/>
      <c r="L25" s="5"/>
    </row>
    <row r="26" spans="2:12">
      <c r="B26" s="28">
        <v>2821</v>
      </c>
      <c r="C26" s="25" t="s">
        <v>18</v>
      </c>
      <c r="D26" s="25"/>
      <c r="E26" s="29">
        <v>1404479</v>
      </c>
      <c r="F26" s="29"/>
      <c r="G26" s="29">
        <v>481732</v>
      </c>
      <c r="H26" s="30"/>
      <c r="I26" s="31" t="s">
        <v>19</v>
      </c>
      <c r="K26" s="5"/>
      <c r="L26" s="5"/>
    </row>
    <row r="27" spans="2:12">
      <c r="B27" s="9"/>
      <c r="C27" s="25" t="s">
        <v>20</v>
      </c>
      <c r="D27" s="25"/>
      <c r="E27" s="29">
        <v>722504</v>
      </c>
      <c r="F27" s="29"/>
      <c r="G27" s="29"/>
      <c r="H27" s="30"/>
      <c r="I27" s="31" t="s">
        <v>19</v>
      </c>
      <c r="K27" s="5"/>
      <c r="L27" s="5"/>
    </row>
    <row r="28" spans="2:12">
      <c r="B28" s="28">
        <v>2831</v>
      </c>
      <c r="C28" s="25" t="s">
        <v>21</v>
      </c>
      <c r="D28" s="25"/>
      <c r="E28" s="29">
        <v>141259</v>
      </c>
      <c r="F28" s="29"/>
      <c r="G28" s="29"/>
      <c r="H28" s="30"/>
      <c r="I28" s="31" t="s">
        <v>19</v>
      </c>
      <c r="K28" s="5"/>
      <c r="L28" s="5"/>
    </row>
    <row r="29" spans="2:12">
      <c r="B29" s="28">
        <v>2841</v>
      </c>
      <c r="C29" s="25" t="s">
        <v>22</v>
      </c>
      <c r="D29" s="25"/>
      <c r="E29" s="29">
        <v>295271</v>
      </c>
      <c r="F29" s="29"/>
      <c r="G29" s="29">
        <v>101783</v>
      </c>
      <c r="H29" s="30"/>
      <c r="I29" s="31" t="s">
        <v>19</v>
      </c>
      <c r="K29" s="5"/>
      <c r="L29" s="5"/>
    </row>
    <row r="30" spans="2:12">
      <c r="B30" s="28">
        <v>2891</v>
      </c>
      <c r="C30" s="25" t="s">
        <v>23</v>
      </c>
      <c r="D30" s="25"/>
      <c r="E30" s="29">
        <v>85236</v>
      </c>
      <c r="F30" s="29"/>
      <c r="G30" s="29"/>
      <c r="H30" s="30"/>
      <c r="I30" s="31" t="s">
        <v>19</v>
      </c>
      <c r="K30" s="5"/>
      <c r="L30" s="5"/>
    </row>
    <row r="31" spans="2:12">
      <c r="B31" s="24"/>
      <c r="C31" s="25" t="s">
        <v>24</v>
      </c>
      <c r="D31" s="25"/>
      <c r="E31" s="29">
        <v>4812490</v>
      </c>
      <c r="F31" s="29"/>
      <c r="G31" s="29"/>
      <c r="H31" s="30"/>
      <c r="I31" s="31" t="s">
        <v>19</v>
      </c>
      <c r="J31" s="32"/>
      <c r="K31" s="5"/>
      <c r="L31" s="5"/>
    </row>
    <row r="32" spans="2:12">
      <c r="B32" s="24"/>
      <c r="C32" s="25" t="s">
        <v>25</v>
      </c>
      <c r="D32" s="25"/>
      <c r="E32" s="29">
        <v>1170327</v>
      </c>
      <c r="F32" s="29"/>
      <c r="G32" s="29"/>
      <c r="H32" s="30"/>
      <c r="I32" s="31" t="s">
        <v>19</v>
      </c>
      <c r="K32" s="5"/>
      <c r="L32" s="5"/>
    </row>
    <row r="33" spans="2:12">
      <c r="B33" s="24"/>
      <c r="C33" s="25" t="s">
        <v>26</v>
      </c>
      <c r="D33" s="25"/>
      <c r="E33" s="29">
        <v>7797667</v>
      </c>
      <c r="F33" s="29"/>
      <c r="G33" s="29"/>
      <c r="H33" s="30"/>
      <c r="I33" s="31" t="s">
        <v>19</v>
      </c>
      <c r="K33" s="5"/>
      <c r="L33" s="5"/>
    </row>
    <row r="34" spans="2:12">
      <c r="B34" s="24"/>
      <c r="C34" s="25" t="s">
        <v>27</v>
      </c>
      <c r="D34" s="25"/>
      <c r="E34" s="29">
        <v>2303082</v>
      </c>
      <c r="F34" s="29"/>
      <c r="G34" s="29"/>
      <c r="H34" s="30"/>
      <c r="I34" s="31" t="s">
        <v>19</v>
      </c>
      <c r="K34" s="5"/>
      <c r="L34" s="5"/>
    </row>
    <row r="35" spans="2:12">
      <c r="B35" s="24"/>
      <c r="C35" s="25" t="s">
        <v>28</v>
      </c>
      <c r="D35" s="25"/>
      <c r="E35" s="29">
        <v>682095</v>
      </c>
      <c r="F35" s="29"/>
      <c r="G35" s="29"/>
      <c r="H35" s="30"/>
      <c r="I35" s="31" t="s">
        <v>19</v>
      </c>
      <c r="K35" s="5"/>
      <c r="L35" s="5"/>
    </row>
    <row r="36" spans="2:12">
      <c r="B36" s="15"/>
      <c r="C36" s="15"/>
      <c r="D36" s="16"/>
      <c r="E36" s="16"/>
      <c r="K36" s="33"/>
      <c r="L36" s="33"/>
    </row>
    <row r="37" spans="2:12">
      <c r="B37" s="19">
        <v>814</v>
      </c>
      <c r="C37" s="34" t="s">
        <v>29</v>
      </c>
      <c r="D37" s="34"/>
      <c r="E37" s="26" t="s">
        <v>2</v>
      </c>
      <c r="F37" s="26"/>
      <c r="G37" s="27" t="s">
        <v>17</v>
      </c>
      <c r="H37" s="27"/>
      <c r="I37" s="27"/>
      <c r="K37" s="5"/>
      <c r="L37" s="5"/>
    </row>
    <row r="38" spans="2:12" ht="3.75" customHeight="1">
      <c r="B38" s="19"/>
      <c r="C38" s="21"/>
      <c r="D38" s="22"/>
      <c r="E38" s="35"/>
      <c r="F38" s="36"/>
      <c r="G38" s="37"/>
      <c r="H38" s="38"/>
      <c r="I38" s="39"/>
      <c r="K38" s="5"/>
      <c r="L38" s="5"/>
    </row>
    <row r="39" spans="2:12">
      <c r="B39" s="28">
        <v>4100</v>
      </c>
      <c r="C39" s="6" t="s">
        <v>30</v>
      </c>
      <c r="D39" s="6"/>
      <c r="E39" s="7">
        <v>1210434</v>
      </c>
      <c r="F39" s="7"/>
      <c r="G39" s="7">
        <v>801260</v>
      </c>
      <c r="H39" s="10"/>
      <c r="I39" s="13" t="s">
        <v>19</v>
      </c>
      <c r="K39" s="5"/>
      <c r="L39" s="5"/>
    </row>
    <row r="40" spans="2:12">
      <c r="B40" s="28">
        <v>4200</v>
      </c>
      <c r="C40" s="6" t="s">
        <v>31</v>
      </c>
      <c r="D40" s="6"/>
      <c r="E40" s="7">
        <v>708402</v>
      </c>
      <c r="F40" s="7"/>
      <c r="G40" s="7">
        <v>394405</v>
      </c>
      <c r="H40" s="10"/>
      <c r="I40" s="13" t="s">
        <v>19</v>
      </c>
      <c r="K40" s="5"/>
      <c r="L40" s="5"/>
    </row>
    <row r="41" spans="2:12">
      <c r="B41" s="28"/>
      <c r="C41" s="6" t="s">
        <v>32</v>
      </c>
      <c r="D41" s="6"/>
      <c r="E41" s="7">
        <v>2689184</v>
      </c>
      <c r="F41" s="7"/>
      <c r="G41" s="7"/>
      <c r="H41" s="10"/>
      <c r="I41" s="13" t="s">
        <v>19</v>
      </c>
      <c r="K41" s="5"/>
      <c r="L41" s="5"/>
    </row>
    <row r="42" spans="2:12">
      <c r="B42" s="28"/>
      <c r="C42" s="6" t="s">
        <v>33</v>
      </c>
      <c r="D42" s="6"/>
      <c r="E42" s="7">
        <v>1478633</v>
      </c>
      <c r="F42" s="7"/>
      <c r="G42" s="7"/>
      <c r="H42" s="10"/>
      <c r="I42" s="13" t="s">
        <v>19</v>
      </c>
      <c r="K42" s="5"/>
      <c r="L42" s="5"/>
    </row>
    <row r="43" spans="2:12">
      <c r="B43" s="28"/>
      <c r="C43" s="6" t="s">
        <v>34</v>
      </c>
      <c r="D43" s="6"/>
      <c r="E43" s="7">
        <v>3719913</v>
      </c>
      <c r="F43" s="7"/>
      <c r="G43" s="7"/>
      <c r="H43" s="10"/>
      <c r="I43" s="13" t="s">
        <v>19</v>
      </c>
      <c r="K43" s="5"/>
      <c r="L43" s="5"/>
    </row>
    <row r="44" spans="2:12">
      <c r="B44" s="28"/>
      <c r="C44" s="6" t="s">
        <v>35</v>
      </c>
      <c r="D44" s="6"/>
      <c r="E44" s="7">
        <v>649200</v>
      </c>
      <c r="F44" s="7"/>
      <c r="G44" s="7"/>
      <c r="H44" s="10"/>
      <c r="I44" s="13" t="s">
        <v>19</v>
      </c>
      <c r="K44" s="5"/>
      <c r="L44" s="5"/>
    </row>
    <row r="45" spans="2:12">
      <c r="B45" s="28"/>
      <c r="C45" s="6" t="s">
        <v>36</v>
      </c>
      <c r="D45" s="6"/>
      <c r="E45" s="7">
        <v>381148</v>
      </c>
      <c r="F45" s="7"/>
      <c r="G45" s="7"/>
      <c r="H45" s="10"/>
      <c r="I45" s="13" t="s">
        <v>19</v>
      </c>
      <c r="K45" s="5"/>
      <c r="L45" s="5"/>
    </row>
    <row r="46" spans="2:12">
      <c r="B46" s="40"/>
      <c r="C46" s="15"/>
      <c r="D46" s="15"/>
      <c r="E46" s="41"/>
      <c r="F46" s="41"/>
      <c r="G46" s="41"/>
      <c r="H46" s="41"/>
    </row>
    <row r="47" spans="2:12" ht="15.75">
      <c r="B47" s="17" t="s">
        <v>259</v>
      </c>
      <c r="D47" s="42"/>
      <c r="E47" s="41"/>
      <c r="F47" s="41"/>
      <c r="G47" s="41"/>
      <c r="H47" s="41"/>
    </row>
    <row r="48" spans="2:12">
      <c r="B48" s="15" t="s">
        <v>37</v>
      </c>
      <c r="D48" s="43">
        <v>178213021</v>
      </c>
      <c r="E48" s="43"/>
      <c r="F48" s="2" t="s">
        <v>38</v>
      </c>
      <c r="H48" s="41"/>
      <c r="K48" s="5"/>
      <c r="L48" s="5"/>
    </row>
    <row r="49" spans="2:12">
      <c r="B49" s="15" t="s">
        <v>39</v>
      </c>
      <c r="D49" s="44">
        <v>55346521</v>
      </c>
      <c r="E49" s="44"/>
      <c r="F49" s="2" t="s">
        <v>40</v>
      </c>
      <c r="G49" s="41"/>
      <c r="H49" s="41"/>
      <c r="K49" s="5"/>
      <c r="L49" s="5"/>
    </row>
    <row r="50" spans="2:12">
      <c r="B50" s="15" t="s">
        <v>41</v>
      </c>
      <c r="D50" s="44">
        <v>1474613</v>
      </c>
      <c r="E50" s="44"/>
      <c r="F50" s="2" t="s">
        <v>42</v>
      </c>
      <c r="G50" s="41"/>
      <c r="H50" s="41"/>
      <c r="K50" s="5"/>
      <c r="L50" s="5"/>
    </row>
    <row r="51" spans="2:12">
      <c r="B51" s="15" t="s">
        <v>43</v>
      </c>
      <c r="D51" s="44">
        <v>2734268</v>
      </c>
      <c r="E51" s="44"/>
      <c r="F51" s="2" t="s">
        <v>44</v>
      </c>
      <c r="G51" s="41"/>
      <c r="H51" s="41"/>
      <c r="K51" s="5"/>
      <c r="L51" s="5"/>
    </row>
    <row r="52" spans="2:12">
      <c r="B52" s="15" t="s">
        <v>45</v>
      </c>
      <c r="D52" s="44">
        <v>2509196</v>
      </c>
      <c r="E52" s="44"/>
      <c r="F52" s="2" t="s">
        <v>46</v>
      </c>
      <c r="G52" s="41"/>
      <c r="H52" s="41"/>
      <c r="K52" s="5"/>
      <c r="L52" s="5"/>
    </row>
    <row r="53" spans="2:12">
      <c r="B53" s="40"/>
      <c r="C53" s="15"/>
      <c r="D53" s="15"/>
      <c r="E53" s="41"/>
      <c r="F53" s="41"/>
      <c r="G53" s="41"/>
      <c r="H53" s="41"/>
    </row>
    <row r="54" spans="2:12" ht="15.75">
      <c r="B54" s="17" t="s">
        <v>261</v>
      </c>
    </row>
    <row r="55" spans="2:12" ht="6" customHeight="1" thickBot="1">
      <c r="B55" s="17"/>
    </row>
    <row r="56" spans="2:12" ht="24.95" customHeight="1" thickBot="1">
      <c r="B56" s="181" t="s">
        <v>47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6"/>
    </row>
    <row r="57" spans="2:12" ht="24.95" customHeight="1">
      <c r="B57" s="151" t="s">
        <v>48</v>
      </c>
      <c r="C57" s="152"/>
      <c r="D57" s="151" t="s">
        <v>49</v>
      </c>
      <c r="E57" s="152"/>
      <c r="F57" s="151" t="s">
        <v>50</v>
      </c>
      <c r="G57" s="152"/>
      <c r="H57" s="155" t="s">
        <v>51</v>
      </c>
      <c r="I57" s="151" t="s">
        <v>52</v>
      </c>
      <c r="J57" s="152"/>
      <c r="K57" s="151" t="s">
        <v>31</v>
      </c>
      <c r="L57" s="152"/>
    </row>
    <row r="58" spans="2:12" ht="39.950000000000003" customHeight="1" thickBot="1">
      <c r="B58" s="167" t="s">
        <v>53</v>
      </c>
      <c r="C58" s="182" t="s">
        <v>54</v>
      </c>
      <c r="D58" s="168" t="s">
        <v>55</v>
      </c>
      <c r="E58" s="169" t="s">
        <v>56</v>
      </c>
      <c r="F58" s="168" t="s">
        <v>57</v>
      </c>
      <c r="G58" s="169" t="s">
        <v>56</v>
      </c>
      <c r="H58" s="170" t="s">
        <v>58</v>
      </c>
      <c r="I58" s="168" t="s">
        <v>59</v>
      </c>
      <c r="J58" s="169" t="s">
        <v>56</v>
      </c>
      <c r="K58" s="168" t="s">
        <v>58</v>
      </c>
      <c r="L58" s="169" t="s">
        <v>56</v>
      </c>
    </row>
    <row r="59" spans="2:12" ht="20.100000000000001" customHeight="1">
      <c r="B59" s="174">
        <v>2821</v>
      </c>
      <c r="C59" s="159" t="s">
        <v>60</v>
      </c>
      <c r="D59" s="160"/>
      <c r="E59" s="161"/>
      <c r="F59" s="160"/>
      <c r="G59" s="161"/>
      <c r="H59" s="162"/>
      <c r="I59" s="160"/>
      <c r="J59" s="161"/>
      <c r="K59" s="163"/>
      <c r="L59" s="164"/>
    </row>
    <row r="60" spans="2:12" ht="20.100000000000001" customHeight="1">
      <c r="B60" s="175">
        <v>2821</v>
      </c>
      <c r="C60" s="149" t="s">
        <v>61</v>
      </c>
      <c r="D60" s="153"/>
      <c r="E60" s="154"/>
      <c r="F60" s="153"/>
      <c r="G60" s="154"/>
      <c r="H60" s="156"/>
      <c r="I60" s="153"/>
      <c r="J60" s="154"/>
      <c r="K60" s="157"/>
      <c r="L60" s="158"/>
    </row>
    <row r="61" spans="2:12" ht="20.100000000000001" customHeight="1">
      <c r="B61" s="175">
        <v>2831</v>
      </c>
      <c r="C61" s="149" t="s">
        <v>62</v>
      </c>
      <c r="D61" s="153"/>
      <c r="E61" s="154"/>
      <c r="F61" s="153"/>
      <c r="G61" s="154"/>
      <c r="H61" s="156"/>
      <c r="I61" s="153"/>
      <c r="J61" s="154"/>
      <c r="K61" s="157"/>
      <c r="L61" s="158"/>
    </row>
    <row r="62" spans="2:12" ht="20.100000000000001" customHeight="1">
      <c r="B62" s="175">
        <v>2841</v>
      </c>
      <c r="C62" s="149" t="s">
        <v>63</v>
      </c>
      <c r="D62" s="153"/>
      <c r="E62" s="154"/>
      <c r="F62" s="153"/>
      <c r="G62" s="154"/>
      <c r="H62" s="156"/>
      <c r="I62" s="153"/>
      <c r="J62" s="154"/>
      <c r="K62" s="157"/>
      <c r="L62" s="158"/>
    </row>
    <row r="63" spans="2:12" ht="20.100000000000001" customHeight="1">
      <c r="B63" s="175">
        <v>2891</v>
      </c>
      <c r="C63" s="149" t="s">
        <v>64</v>
      </c>
      <c r="D63" s="153"/>
      <c r="E63" s="154"/>
      <c r="F63" s="153"/>
      <c r="G63" s="154"/>
      <c r="H63" s="156"/>
      <c r="I63" s="153"/>
      <c r="J63" s="154"/>
      <c r="K63" s="157"/>
      <c r="L63" s="158"/>
    </row>
    <row r="64" spans="2:12" ht="20.100000000000001" customHeight="1">
      <c r="B64" s="175">
        <v>4100</v>
      </c>
      <c r="C64" s="149" t="s">
        <v>65</v>
      </c>
      <c r="D64" s="153"/>
      <c r="E64" s="154"/>
      <c r="F64" s="153"/>
      <c r="G64" s="154"/>
      <c r="H64" s="156"/>
      <c r="I64" s="153"/>
      <c r="J64" s="154"/>
      <c r="K64" s="157"/>
      <c r="L64" s="158"/>
    </row>
    <row r="65" spans="2:12" ht="20.100000000000001" customHeight="1" thickBot="1">
      <c r="B65" s="176">
        <v>4200</v>
      </c>
      <c r="C65" s="177" t="s">
        <v>31</v>
      </c>
      <c r="D65" s="178"/>
      <c r="E65" s="179"/>
      <c r="F65" s="178"/>
      <c r="G65" s="179"/>
      <c r="H65" s="180"/>
      <c r="I65" s="178"/>
      <c r="J65" s="179"/>
      <c r="K65" s="178"/>
      <c r="L65" s="179"/>
    </row>
    <row r="66" spans="2:12" ht="20.100000000000001" customHeight="1" thickBot="1">
      <c r="B66" s="183" t="s">
        <v>2</v>
      </c>
      <c r="C66" s="184"/>
      <c r="D66" s="171"/>
      <c r="E66" s="172"/>
      <c r="F66" s="171"/>
      <c r="G66" s="172"/>
      <c r="H66" s="173"/>
      <c r="I66" s="171"/>
      <c r="J66" s="172"/>
      <c r="K66" s="171"/>
      <c r="L66" s="172"/>
    </row>
    <row r="68" spans="2:12" ht="15.75">
      <c r="B68" s="1" t="s">
        <v>260</v>
      </c>
    </row>
    <row r="69" spans="2:12" ht="15.75">
      <c r="B69" s="1"/>
    </row>
    <row r="70" spans="2:12">
      <c r="C70" s="47" t="s">
        <v>66</v>
      </c>
      <c r="D70" s="2" t="s">
        <v>67</v>
      </c>
      <c r="G70" s="2" t="s">
        <v>68</v>
      </c>
    </row>
    <row r="71" spans="2:12">
      <c r="C71" s="47" t="s">
        <v>69</v>
      </c>
      <c r="D71" s="2">
        <v>1</v>
      </c>
      <c r="E71" s="2" t="s">
        <v>70</v>
      </c>
      <c r="G71" s="2" t="s">
        <v>71</v>
      </c>
      <c r="K71" s="2">
        <v>190</v>
      </c>
      <c r="L71" s="2" t="s">
        <v>72</v>
      </c>
    </row>
    <row r="72" spans="2:12" ht="15.75">
      <c r="B72" s="1"/>
      <c r="C72" s="2" t="s">
        <v>73</v>
      </c>
      <c r="D72" s="2">
        <v>1</v>
      </c>
      <c r="E72" s="2" t="s">
        <v>46</v>
      </c>
      <c r="G72" s="47" t="s">
        <v>74</v>
      </c>
      <c r="K72" s="2">
        <v>59</v>
      </c>
    </row>
    <row r="73" spans="2:12">
      <c r="C73" s="2" t="s">
        <v>75</v>
      </c>
      <c r="D73" s="2">
        <v>19</v>
      </c>
      <c r="E73" s="2" t="s">
        <v>76</v>
      </c>
      <c r="G73" s="2" t="s">
        <v>77</v>
      </c>
      <c r="K73" s="2">
        <v>14</v>
      </c>
      <c r="L73" s="2" t="s">
        <v>11</v>
      </c>
    </row>
    <row r="74" spans="2:12">
      <c r="C74" s="8" t="s">
        <v>78</v>
      </c>
      <c r="D74" s="2" t="s">
        <v>79</v>
      </c>
      <c r="G74" s="2" t="s">
        <v>80</v>
      </c>
      <c r="K74" s="2">
        <v>45</v>
      </c>
      <c r="L74" s="2" t="s">
        <v>38</v>
      </c>
    </row>
    <row r="75" spans="2:12">
      <c r="C75" s="8" t="s">
        <v>81</v>
      </c>
      <c r="D75" s="2">
        <v>33</v>
      </c>
      <c r="E75" s="2" t="s">
        <v>11</v>
      </c>
      <c r="G75" s="47" t="s">
        <v>82</v>
      </c>
      <c r="K75" s="2" t="s">
        <v>83</v>
      </c>
    </row>
    <row r="76" spans="2:12">
      <c r="C76" s="8" t="s">
        <v>84</v>
      </c>
      <c r="D76" s="2">
        <v>10</v>
      </c>
      <c r="E76" s="2" t="s">
        <v>85</v>
      </c>
    </row>
    <row r="77" spans="2:12" ht="13.5" thickBot="1"/>
    <row r="78" spans="2:12" ht="51" customHeight="1" thickBot="1">
      <c r="C78" s="197" t="s">
        <v>86</v>
      </c>
      <c r="D78" s="209"/>
      <c r="E78" s="198" t="s">
        <v>87</v>
      </c>
      <c r="F78" s="199" t="s">
        <v>88</v>
      </c>
      <c r="G78" s="200" t="s">
        <v>55</v>
      </c>
    </row>
    <row r="79" spans="2:12" ht="20.100000000000001" customHeight="1">
      <c r="C79" s="210" t="s">
        <v>89</v>
      </c>
      <c r="D79" s="211"/>
      <c r="E79" s="194"/>
      <c r="F79" s="195"/>
      <c r="G79" s="196"/>
    </row>
    <row r="80" spans="2:12" ht="20.100000000000001" customHeight="1">
      <c r="C80" s="212" t="s">
        <v>90</v>
      </c>
      <c r="D80" s="213"/>
      <c r="E80" s="185"/>
      <c r="F80" s="48"/>
      <c r="G80" s="186"/>
    </row>
    <row r="81" spans="2:7" ht="20.100000000000001" customHeight="1">
      <c r="C81" s="212" t="s">
        <v>91</v>
      </c>
      <c r="D81" s="213"/>
      <c r="E81" s="185"/>
      <c r="F81" s="48"/>
      <c r="G81" s="186"/>
    </row>
    <row r="82" spans="2:7" ht="20.100000000000001" customHeight="1">
      <c r="C82" s="212" t="s">
        <v>92</v>
      </c>
      <c r="D82" s="213"/>
      <c r="E82" s="185"/>
      <c r="F82" s="48"/>
      <c r="G82" s="186"/>
    </row>
    <row r="83" spans="2:7" ht="20.100000000000001" customHeight="1">
      <c r="C83" s="212" t="s">
        <v>93</v>
      </c>
      <c r="D83" s="213"/>
      <c r="E83" s="185"/>
      <c r="F83" s="48"/>
      <c r="G83" s="186"/>
    </row>
    <row r="84" spans="2:7" ht="20.100000000000001" customHeight="1" thickBot="1">
      <c r="C84" s="214" t="s">
        <v>94</v>
      </c>
      <c r="D84" s="215"/>
      <c r="E84" s="187"/>
      <c r="F84" s="188"/>
      <c r="G84" s="189"/>
    </row>
    <row r="85" spans="2:7" ht="4.5" customHeight="1" thickBot="1">
      <c r="C85" s="51"/>
      <c r="D85" s="51"/>
      <c r="E85" s="52"/>
      <c r="F85" s="52"/>
      <c r="G85" s="53"/>
    </row>
    <row r="86" spans="2:7" ht="20.100000000000001" customHeight="1">
      <c r="C86" s="216" t="s">
        <v>95</v>
      </c>
      <c r="D86" s="217"/>
      <c r="E86" s="190"/>
      <c r="F86" s="191"/>
      <c r="G86" s="192"/>
    </row>
    <row r="87" spans="2:7" ht="20.100000000000001" customHeight="1">
      <c r="C87" s="212" t="s">
        <v>96</v>
      </c>
      <c r="D87" s="213"/>
      <c r="E87" s="185"/>
      <c r="F87" s="24"/>
      <c r="G87" s="193"/>
    </row>
    <row r="88" spans="2:7" ht="20.100000000000001" customHeight="1">
      <c r="C88" s="212" t="s">
        <v>97</v>
      </c>
      <c r="D88" s="213"/>
      <c r="E88" s="185"/>
      <c r="F88" s="24"/>
      <c r="G88" s="193"/>
    </row>
    <row r="89" spans="2:7" ht="20.100000000000001" customHeight="1" thickBot="1">
      <c r="C89" s="218" t="s">
        <v>98</v>
      </c>
      <c r="D89" s="219"/>
      <c r="E89" s="201"/>
      <c r="F89" s="202"/>
      <c r="G89" s="203"/>
    </row>
    <row r="90" spans="2:7" ht="20.100000000000001" customHeight="1" thickBot="1">
      <c r="C90" s="204" t="s">
        <v>99</v>
      </c>
      <c r="D90" s="205"/>
      <c r="E90" s="206"/>
      <c r="F90" s="207"/>
      <c r="G90" s="208"/>
    </row>
    <row r="91" spans="2:7">
      <c r="C91" s="54"/>
      <c r="D91" s="54"/>
      <c r="E91" s="52"/>
      <c r="F91" s="52"/>
      <c r="G91" s="53"/>
    </row>
    <row r="92" spans="2:7">
      <c r="F92" s="52"/>
      <c r="G92" s="53"/>
    </row>
    <row r="93" spans="2:7">
      <c r="C93" s="54"/>
      <c r="D93" s="54"/>
      <c r="E93" s="52"/>
      <c r="F93" s="52"/>
      <c r="G93" s="53"/>
    </row>
    <row r="94" spans="2:7" ht="15.75">
      <c r="B94" s="1" t="s">
        <v>262</v>
      </c>
      <c r="C94" s="54"/>
      <c r="D94" s="54"/>
      <c r="E94" s="52"/>
      <c r="F94" s="52"/>
      <c r="G94" s="53"/>
    </row>
    <row r="95" spans="2:7">
      <c r="C95" s="54"/>
      <c r="D95" s="54"/>
      <c r="E95" s="52"/>
      <c r="F95" s="52"/>
      <c r="G95" s="53"/>
    </row>
    <row r="96" spans="2:7">
      <c r="C96" s="55"/>
      <c r="D96" s="54"/>
      <c r="E96" s="52"/>
      <c r="F96" s="52"/>
      <c r="G96" s="53"/>
    </row>
    <row r="97" spans="2:7">
      <c r="C97" s="54"/>
      <c r="D97" s="54"/>
      <c r="E97" s="52"/>
      <c r="F97" s="52"/>
      <c r="G97" s="53"/>
    </row>
    <row r="98" spans="2:7">
      <c r="C98" s="54"/>
      <c r="D98" s="54"/>
      <c r="E98" s="52"/>
      <c r="F98" s="52"/>
      <c r="G98" s="53"/>
    </row>
    <row r="99" spans="2:7">
      <c r="C99" s="54"/>
      <c r="D99" s="54"/>
      <c r="E99" s="52"/>
      <c r="F99" s="52"/>
      <c r="G99" s="53"/>
    </row>
    <row r="100" spans="2:7">
      <c r="C100" s="54"/>
      <c r="D100" s="54"/>
      <c r="E100" s="52"/>
      <c r="F100" s="52"/>
      <c r="G100" s="53"/>
    </row>
    <row r="101" spans="2:7">
      <c r="C101" s="54"/>
      <c r="D101" s="54"/>
      <c r="E101" s="52"/>
      <c r="F101" s="52"/>
      <c r="G101" s="53"/>
    </row>
    <row r="102" spans="2:7">
      <c r="C102" s="54"/>
      <c r="D102" s="54"/>
      <c r="E102" s="52"/>
      <c r="F102" s="52"/>
      <c r="G102" s="53"/>
    </row>
    <row r="103" spans="2:7">
      <c r="C103" s="54"/>
      <c r="D103" s="54"/>
      <c r="E103" s="52"/>
      <c r="F103" s="52"/>
      <c r="G103" s="53"/>
    </row>
    <row r="104" spans="2:7">
      <c r="C104" s="54"/>
      <c r="D104" s="54"/>
      <c r="E104" s="52"/>
      <c r="F104" s="52"/>
      <c r="G104" s="53"/>
    </row>
    <row r="105" spans="2:7">
      <c r="C105" s="54"/>
      <c r="D105" s="54"/>
      <c r="E105" s="52"/>
      <c r="F105" s="52"/>
      <c r="G105" s="53"/>
    </row>
    <row r="106" spans="2:7" ht="15.75">
      <c r="B106" s="1" t="s">
        <v>100</v>
      </c>
      <c r="C106" s="54"/>
      <c r="D106" s="54"/>
      <c r="E106" s="52"/>
      <c r="F106" s="52"/>
      <c r="G106" s="53"/>
    </row>
    <row r="107" spans="2:7">
      <c r="C107" s="54"/>
      <c r="D107" s="54"/>
      <c r="E107" s="52"/>
      <c r="F107" s="52"/>
      <c r="G107" s="53"/>
    </row>
    <row r="108" spans="2:7">
      <c r="C108" s="54"/>
      <c r="D108" s="54"/>
      <c r="E108" s="52"/>
      <c r="F108" s="52"/>
      <c r="G108" s="53"/>
    </row>
    <row r="109" spans="2:7">
      <c r="C109" s="54"/>
      <c r="D109" s="54"/>
      <c r="E109" s="52"/>
      <c r="F109" s="52"/>
      <c r="G109" s="53"/>
    </row>
    <row r="110" spans="2:7">
      <c r="C110" s="54"/>
      <c r="D110" s="54"/>
      <c r="E110" s="52"/>
      <c r="F110" s="52"/>
      <c r="G110" s="53"/>
    </row>
    <row r="111" spans="2:7">
      <c r="C111" s="54"/>
      <c r="D111" s="54"/>
      <c r="E111" s="52"/>
      <c r="F111" s="52"/>
      <c r="G111" s="53"/>
    </row>
    <row r="112" spans="2:7">
      <c r="C112" s="55" t="s">
        <v>101</v>
      </c>
      <c r="D112" s="220"/>
      <c r="E112" s="52" t="s">
        <v>13</v>
      </c>
      <c r="F112" s="52"/>
      <c r="G112" s="53"/>
    </row>
    <row r="113" spans="2:12">
      <c r="C113" s="55" t="s">
        <v>102</v>
      </c>
      <c r="D113" s="131"/>
      <c r="E113" s="52" t="s">
        <v>103</v>
      </c>
      <c r="F113" s="52"/>
      <c r="G113" s="53"/>
    </row>
    <row r="114" spans="2:12">
      <c r="C114" s="55" t="s">
        <v>104</v>
      </c>
      <c r="D114" s="221"/>
      <c r="E114" s="52" t="s">
        <v>13</v>
      </c>
      <c r="F114" s="52"/>
      <c r="G114" s="53"/>
    </row>
    <row r="115" spans="2:12">
      <c r="C115" s="54"/>
      <c r="D115" s="54"/>
      <c r="E115" s="52"/>
      <c r="F115" s="52"/>
      <c r="G115" s="53"/>
    </row>
    <row r="116" spans="2:12">
      <c r="C116" s="56" t="s">
        <v>105</v>
      </c>
      <c r="D116" s="54"/>
      <c r="E116" s="52"/>
      <c r="F116" s="52"/>
      <c r="G116" s="53"/>
    </row>
    <row r="117" spans="2:12">
      <c r="C117" s="57" t="s">
        <v>106</v>
      </c>
      <c r="D117" s="54"/>
      <c r="E117" s="52"/>
      <c r="F117" s="52"/>
      <c r="G117" s="53"/>
    </row>
    <row r="118" spans="2:12">
      <c r="C118" s="54"/>
      <c r="D118" s="54"/>
      <c r="E118" s="52"/>
      <c r="F118" s="52"/>
      <c r="G118" s="53"/>
    </row>
    <row r="119" spans="2:12">
      <c r="C119" s="54"/>
      <c r="D119" s="54"/>
      <c r="E119" s="52"/>
      <c r="F119" s="52"/>
      <c r="G119" s="53"/>
    </row>
    <row r="120" spans="2:12">
      <c r="C120" s="54"/>
      <c r="D120" s="54"/>
      <c r="E120" s="52"/>
      <c r="F120" s="52"/>
      <c r="G120" s="53"/>
    </row>
    <row r="121" spans="2:12">
      <c r="C121" s="58"/>
      <c r="D121" s="58"/>
    </row>
    <row r="122" spans="2:12">
      <c r="D122" s="59"/>
      <c r="E122" s="59"/>
      <c r="F122" s="59"/>
      <c r="G122" s="59"/>
      <c r="H122" s="59"/>
      <c r="I122" s="59"/>
      <c r="J122" s="59"/>
      <c r="K122" s="59"/>
      <c r="L122" s="59"/>
    </row>
    <row r="123" spans="2:12">
      <c r="B123" s="8"/>
      <c r="C123" s="8"/>
      <c r="D123" s="47"/>
      <c r="E123" s="47"/>
    </row>
    <row r="124" spans="2:12">
      <c r="B124" s="8"/>
      <c r="C124" s="8"/>
    </row>
    <row r="125" spans="2:12">
      <c r="B125" s="47"/>
      <c r="D125" s="47"/>
      <c r="E125" s="47"/>
    </row>
  </sheetData>
  <mergeCells count="114">
    <mergeCell ref="C121:D121"/>
    <mergeCell ref="B66:C66"/>
    <mergeCell ref="C84:D84"/>
    <mergeCell ref="C86:D86"/>
    <mergeCell ref="C87:D87"/>
    <mergeCell ref="C88:D88"/>
    <mergeCell ref="C89:D89"/>
    <mergeCell ref="C90:D90"/>
    <mergeCell ref="C78:D78"/>
    <mergeCell ref="C79:D79"/>
    <mergeCell ref="C80:D80"/>
    <mergeCell ref="C81:D81"/>
    <mergeCell ref="C82:D82"/>
    <mergeCell ref="C83:D83"/>
    <mergeCell ref="B56:L56"/>
    <mergeCell ref="B57:C57"/>
    <mergeCell ref="D57:E57"/>
    <mergeCell ref="F57:G57"/>
    <mergeCell ref="I57:J57"/>
    <mergeCell ref="K57:L57"/>
    <mergeCell ref="C45:D45"/>
    <mergeCell ref="E45:F45"/>
    <mergeCell ref="G45:H45"/>
    <mergeCell ref="D48:E48"/>
    <mergeCell ref="K48:L52"/>
    <mergeCell ref="D49:E49"/>
    <mergeCell ref="D50:E50"/>
    <mergeCell ref="D51:E51"/>
    <mergeCell ref="D52:E52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K37:L45"/>
    <mergeCell ref="C38:D38"/>
    <mergeCell ref="E38:F38"/>
    <mergeCell ref="G38:I38"/>
    <mergeCell ref="C39:D39"/>
    <mergeCell ref="E39:F39"/>
    <mergeCell ref="G39:H39"/>
    <mergeCell ref="C40:D40"/>
    <mergeCell ref="E40:F40"/>
    <mergeCell ref="G40:H40"/>
    <mergeCell ref="C35:D35"/>
    <mergeCell ref="E35:F35"/>
    <mergeCell ref="G35:H35"/>
    <mergeCell ref="C37:D37"/>
    <mergeCell ref="E37:F37"/>
    <mergeCell ref="G37:I37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I25"/>
    <mergeCell ref="C26:D26"/>
    <mergeCell ref="E26:F26"/>
    <mergeCell ref="G26:H26"/>
    <mergeCell ref="K14:L18"/>
    <mergeCell ref="D15:E15"/>
    <mergeCell ref="B16:C16"/>
    <mergeCell ref="B17:C17"/>
    <mergeCell ref="B18:C18"/>
    <mergeCell ref="C23:I23"/>
    <mergeCell ref="K23:L35"/>
    <mergeCell ref="C24:D24"/>
    <mergeCell ref="E24:F24"/>
    <mergeCell ref="G24:I24"/>
    <mergeCell ref="D10:E10"/>
    <mergeCell ref="B11:C11"/>
    <mergeCell ref="D11:E11"/>
    <mergeCell ref="B12:C12"/>
    <mergeCell ref="D12:E12"/>
    <mergeCell ref="B14:C14"/>
    <mergeCell ref="D14:E14"/>
    <mergeCell ref="B6:C6"/>
    <mergeCell ref="D6:E6"/>
    <mergeCell ref="K6:L12"/>
    <mergeCell ref="B7:C7"/>
    <mergeCell ref="D7:E7"/>
    <mergeCell ref="B8:C8"/>
    <mergeCell ref="D8:E8"/>
    <mergeCell ref="B9:C9"/>
    <mergeCell ref="D9:E9"/>
    <mergeCell ref="B10:C10"/>
  </mergeCells>
  <pageMargins left="0.78740157499999996" right="0.78740157499999996" top="0.984251969" bottom="0.984251969" header="0.4921259845" footer="0.4921259845"/>
  <pageSetup paperSize="9" scale="70" fitToHeight="7" orientation="portrait" horizontalDpi="300" verticalDpi="300" r:id="rId1"/>
  <headerFooter alignWithMargins="0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77"/>
  <sheetViews>
    <sheetView workbookViewId="0">
      <selection activeCell="B3" sqref="B3"/>
    </sheetView>
  </sheetViews>
  <sheetFormatPr defaultRowHeight="12.75"/>
  <cols>
    <col min="1" max="1" width="1.28515625" style="2" customWidth="1"/>
    <col min="2" max="2" width="30.7109375" style="2" customWidth="1"/>
    <col min="3" max="6" width="16.7109375" style="2" customWidth="1"/>
    <col min="7" max="256" width="9.140625" style="2"/>
    <col min="257" max="257" width="1.28515625" style="2" customWidth="1"/>
    <col min="258" max="258" width="30.7109375" style="2" customWidth="1"/>
    <col min="259" max="262" width="16.7109375" style="2" customWidth="1"/>
    <col min="263" max="512" width="9.140625" style="2"/>
    <col min="513" max="513" width="1.28515625" style="2" customWidth="1"/>
    <col min="514" max="514" width="30.7109375" style="2" customWidth="1"/>
    <col min="515" max="518" width="16.7109375" style="2" customWidth="1"/>
    <col min="519" max="768" width="9.140625" style="2"/>
    <col min="769" max="769" width="1.28515625" style="2" customWidth="1"/>
    <col min="770" max="770" width="30.7109375" style="2" customWidth="1"/>
    <col min="771" max="774" width="16.7109375" style="2" customWidth="1"/>
    <col min="775" max="1024" width="9.140625" style="2"/>
    <col min="1025" max="1025" width="1.28515625" style="2" customWidth="1"/>
    <col min="1026" max="1026" width="30.7109375" style="2" customWidth="1"/>
    <col min="1027" max="1030" width="16.7109375" style="2" customWidth="1"/>
    <col min="1031" max="1280" width="9.140625" style="2"/>
    <col min="1281" max="1281" width="1.28515625" style="2" customWidth="1"/>
    <col min="1282" max="1282" width="30.7109375" style="2" customWidth="1"/>
    <col min="1283" max="1286" width="16.7109375" style="2" customWidth="1"/>
    <col min="1287" max="1536" width="9.140625" style="2"/>
    <col min="1537" max="1537" width="1.28515625" style="2" customWidth="1"/>
    <col min="1538" max="1538" width="30.7109375" style="2" customWidth="1"/>
    <col min="1539" max="1542" width="16.7109375" style="2" customWidth="1"/>
    <col min="1543" max="1792" width="9.140625" style="2"/>
    <col min="1793" max="1793" width="1.28515625" style="2" customWidth="1"/>
    <col min="1794" max="1794" width="30.7109375" style="2" customWidth="1"/>
    <col min="1795" max="1798" width="16.7109375" style="2" customWidth="1"/>
    <col min="1799" max="2048" width="9.140625" style="2"/>
    <col min="2049" max="2049" width="1.28515625" style="2" customWidth="1"/>
    <col min="2050" max="2050" width="30.7109375" style="2" customWidth="1"/>
    <col min="2051" max="2054" width="16.7109375" style="2" customWidth="1"/>
    <col min="2055" max="2304" width="9.140625" style="2"/>
    <col min="2305" max="2305" width="1.28515625" style="2" customWidth="1"/>
    <col min="2306" max="2306" width="30.7109375" style="2" customWidth="1"/>
    <col min="2307" max="2310" width="16.7109375" style="2" customWidth="1"/>
    <col min="2311" max="2560" width="9.140625" style="2"/>
    <col min="2561" max="2561" width="1.28515625" style="2" customWidth="1"/>
    <col min="2562" max="2562" width="30.7109375" style="2" customWidth="1"/>
    <col min="2563" max="2566" width="16.7109375" style="2" customWidth="1"/>
    <col min="2567" max="2816" width="9.140625" style="2"/>
    <col min="2817" max="2817" width="1.28515625" style="2" customWidth="1"/>
    <col min="2818" max="2818" width="30.7109375" style="2" customWidth="1"/>
    <col min="2819" max="2822" width="16.7109375" style="2" customWidth="1"/>
    <col min="2823" max="3072" width="9.140625" style="2"/>
    <col min="3073" max="3073" width="1.28515625" style="2" customWidth="1"/>
    <col min="3074" max="3074" width="30.7109375" style="2" customWidth="1"/>
    <col min="3075" max="3078" width="16.7109375" style="2" customWidth="1"/>
    <col min="3079" max="3328" width="9.140625" style="2"/>
    <col min="3329" max="3329" width="1.28515625" style="2" customWidth="1"/>
    <col min="3330" max="3330" width="30.7109375" style="2" customWidth="1"/>
    <col min="3331" max="3334" width="16.7109375" style="2" customWidth="1"/>
    <col min="3335" max="3584" width="9.140625" style="2"/>
    <col min="3585" max="3585" width="1.28515625" style="2" customWidth="1"/>
    <col min="3586" max="3586" width="30.7109375" style="2" customWidth="1"/>
    <col min="3587" max="3590" width="16.7109375" style="2" customWidth="1"/>
    <col min="3591" max="3840" width="9.140625" style="2"/>
    <col min="3841" max="3841" width="1.28515625" style="2" customWidth="1"/>
    <col min="3842" max="3842" width="30.7109375" style="2" customWidth="1"/>
    <col min="3843" max="3846" width="16.7109375" style="2" customWidth="1"/>
    <col min="3847" max="4096" width="9.140625" style="2"/>
    <col min="4097" max="4097" width="1.28515625" style="2" customWidth="1"/>
    <col min="4098" max="4098" width="30.7109375" style="2" customWidth="1"/>
    <col min="4099" max="4102" width="16.7109375" style="2" customWidth="1"/>
    <col min="4103" max="4352" width="9.140625" style="2"/>
    <col min="4353" max="4353" width="1.28515625" style="2" customWidth="1"/>
    <col min="4354" max="4354" width="30.7109375" style="2" customWidth="1"/>
    <col min="4355" max="4358" width="16.7109375" style="2" customWidth="1"/>
    <col min="4359" max="4608" width="9.140625" style="2"/>
    <col min="4609" max="4609" width="1.28515625" style="2" customWidth="1"/>
    <col min="4610" max="4610" width="30.7109375" style="2" customWidth="1"/>
    <col min="4611" max="4614" width="16.7109375" style="2" customWidth="1"/>
    <col min="4615" max="4864" width="9.140625" style="2"/>
    <col min="4865" max="4865" width="1.28515625" style="2" customWidth="1"/>
    <col min="4866" max="4866" width="30.7109375" style="2" customWidth="1"/>
    <col min="4867" max="4870" width="16.7109375" style="2" customWidth="1"/>
    <col min="4871" max="5120" width="9.140625" style="2"/>
    <col min="5121" max="5121" width="1.28515625" style="2" customWidth="1"/>
    <col min="5122" max="5122" width="30.7109375" style="2" customWidth="1"/>
    <col min="5123" max="5126" width="16.7109375" style="2" customWidth="1"/>
    <col min="5127" max="5376" width="9.140625" style="2"/>
    <col min="5377" max="5377" width="1.28515625" style="2" customWidth="1"/>
    <col min="5378" max="5378" width="30.7109375" style="2" customWidth="1"/>
    <col min="5379" max="5382" width="16.7109375" style="2" customWidth="1"/>
    <col min="5383" max="5632" width="9.140625" style="2"/>
    <col min="5633" max="5633" width="1.28515625" style="2" customWidth="1"/>
    <col min="5634" max="5634" width="30.7109375" style="2" customWidth="1"/>
    <col min="5635" max="5638" width="16.7109375" style="2" customWidth="1"/>
    <col min="5639" max="5888" width="9.140625" style="2"/>
    <col min="5889" max="5889" width="1.28515625" style="2" customWidth="1"/>
    <col min="5890" max="5890" width="30.7109375" style="2" customWidth="1"/>
    <col min="5891" max="5894" width="16.7109375" style="2" customWidth="1"/>
    <col min="5895" max="6144" width="9.140625" style="2"/>
    <col min="6145" max="6145" width="1.28515625" style="2" customWidth="1"/>
    <col min="6146" max="6146" width="30.7109375" style="2" customWidth="1"/>
    <col min="6147" max="6150" width="16.7109375" style="2" customWidth="1"/>
    <col min="6151" max="6400" width="9.140625" style="2"/>
    <col min="6401" max="6401" width="1.28515625" style="2" customWidth="1"/>
    <col min="6402" max="6402" width="30.7109375" style="2" customWidth="1"/>
    <col min="6403" max="6406" width="16.7109375" style="2" customWidth="1"/>
    <col min="6407" max="6656" width="9.140625" style="2"/>
    <col min="6657" max="6657" width="1.28515625" style="2" customWidth="1"/>
    <col min="6658" max="6658" width="30.7109375" style="2" customWidth="1"/>
    <col min="6659" max="6662" width="16.7109375" style="2" customWidth="1"/>
    <col min="6663" max="6912" width="9.140625" style="2"/>
    <col min="6913" max="6913" width="1.28515625" style="2" customWidth="1"/>
    <col min="6914" max="6914" width="30.7109375" style="2" customWidth="1"/>
    <col min="6915" max="6918" width="16.7109375" style="2" customWidth="1"/>
    <col min="6919" max="7168" width="9.140625" style="2"/>
    <col min="7169" max="7169" width="1.28515625" style="2" customWidth="1"/>
    <col min="7170" max="7170" width="30.7109375" style="2" customWidth="1"/>
    <col min="7171" max="7174" width="16.7109375" style="2" customWidth="1"/>
    <col min="7175" max="7424" width="9.140625" style="2"/>
    <col min="7425" max="7425" width="1.28515625" style="2" customWidth="1"/>
    <col min="7426" max="7426" width="30.7109375" style="2" customWidth="1"/>
    <col min="7427" max="7430" width="16.7109375" style="2" customWidth="1"/>
    <col min="7431" max="7680" width="9.140625" style="2"/>
    <col min="7681" max="7681" width="1.28515625" style="2" customWidth="1"/>
    <col min="7682" max="7682" width="30.7109375" style="2" customWidth="1"/>
    <col min="7683" max="7686" width="16.7109375" style="2" customWidth="1"/>
    <col min="7687" max="7936" width="9.140625" style="2"/>
    <col min="7937" max="7937" width="1.28515625" style="2" customWidth="1"/>
    <col min="7938" max="7938" width="30.7109375" style="2" customWidth="1"/>
    <col min="7939" max="7942" width="16.7109375" style="2" customWidth="1"/>
    <col min="7943" max="8192" width="9.140625" style="2"/>
    <col min="8193" max="8193" width="1.28515625" style="2" customWidth="1"/>
    <col min="8194" max="8194" width="30.7109375" style="2" customWidth="1"/>
    <col min="8195" max="8198" width="16.7109375" style="2" customWidth="1"/>
    <col min="8199" max="8448" width="9.140625" style="2"/>
    <col min="8449" max="8449" width="1.28515625" style="2" customWidth="1"/>
    <col min="8450" max="8450" width="30.7109375" style="2" customWidth="1"/>
    <col min="8451" max="8454" width="16.7109375" style="2" customWidth="1"/>
    <col min="8455" max="8704" width="9.140625" style="2"/>
    <col min="8705" max="8705" width="1.28515625" style="2" customWidth="1"/>
    <col min="8706" max="8706" width="30.7109375" style="2" customWidth="1"/>
    <col min="8707" max="8710" width="16.7109375" style="2" customWidth="1"/>
    <col min="8711" max="8960" width="9.140625" style="2"/>
    <col min="8961" max="8961" width="1.28515625" style="2" customWidth="1"/>
    <col min="8962" max="8962" width="30.7109375" style="2" customWidth="1"/>
    <col min="8963" max="8966" width="16.7109375" style="2" customWidth="1"/>
    <col min="8967" max="9216" width="9.140625" style="2"/>
    <col min="9217" max="9217" width="1.28515625" style="2" customWidth="1"/>
    <col min="9218" max="9218" width="30.7109375" style="2" customWidth="1"/>
    <col min="9219" max="9222" width="16.7109375" style="2" customWidth="1"/>
    <col min="9223" max="9472" width="9.140625" style="2"/>
    <col min="9473" max="9473" width="1.28515625" style="2" customWidth="1"/>
    <col min="9474" max="9474" width="30.7109375" style="2" customWidth="1"/>
    <col min="9475" max="9478" width="16.7109375" style="2" customWidth="1"/>
    <col min="9479" max="9728" width="9.140625" style="2"/>
    <col min="9729" max="9729" width="1.28515625" style="2" customWidth="1"/>
    <col min="9730" max="9730" width="30.7109375" style="2" customWidth="1"/>
    <col min="9731" max="9734" width="16.7109375" style="2" customWidth="1"/>
    <col min="9735" max="9984" width="9.140625" style="2"/>
    <col min="9985" max="9985" width="1.28515625" style="2" customWidth="1"/>
    <col min="9986" max="9986" width="30.7109375" style="2" customWidth="1"/>
    <col min="9987" max="9990" width="16.7109375" style="2" customWidth="1"/>
    <col min="9991" max="10240" width="9.140625" style="2"/>
    <col min="10241" max="10241" width="1.28515625" style="2" customWidth="1"/>
    <col min="10242" max="10242" width="30.7109375" style="2" customWidth="1"/>
    <col min="10243" max="10246" width="16.7109375" style="2" customWidth="1"/>
    <col min="10247" max="10496" width="9.140625" style="2"/>
    <col min="10497" max="10497" width="1.28515625" style="2" customWidth="1"/>
    <col min="10498" max="10498" width="30.7109375" style="2" customWidth="1"/>
    <col min="10499" max="10502" width="16.7109375" style="2" customWidth="1"/>
    <col min="10503" max="10752" width="9.140625" style="2"/>
    <col min="10753" max="10753" width="1.28515625" style="2" customWidth="1"/>
    <col min="10754" max="10754" width="30.7109375" style="2" customWidth="1"/>
    <col min="10755" max="10758" width="16.7109375" style="2" customWidth="1"/>
    <col min="10759" max="11008" width="9.140625" style="2"/>
    <col min="11009" max="11009" width="1.28515625" style="2" customWidth="1"/>
    <col min="11010" max="11010" width="30.7109375" style="2" customWidth="1"/>
    <col min="11011" max="11014" width="16.7109375" style="2" customWidth="1"/>
    <col min="11015" max="11264" width="9.140625" style="2"/>
    <col min="11265" max="11265" width="1.28515625" style="2" customWidth="1"/>
    <col min="11266" max="11266" width="30.7109375" style="2" customWidth="1"/>
    <col min="11267" max="11270" width="16.7109375" style="2" customWidth="1"/>
    <col min="11271" max="11520" width="9.140625" style="2"/>
    <col min="11521" max="11521" width="1.28515625" style="2" customWidth="1"/>
    <col min="11522" max="11522" width="30.7109375" style="2" customWidth="1"/>
    <col min="11523" max="11526" width="16.7109375" style="2" customWidth="1"/>
    <col min="11527" max="11776" width="9.140625" style="2"/>
    <col min="11777" max="11777" width="1.28515625" style="2" customWidth="1"/>
    <col min="11778" max="11778" width="30.7109375" style="2" customWidth="1"/>
    <col min="11779" max="11782" width="16.7109375" style="2" customWidth="1"/>
    <col min="11783" max="12032" width="9.140625" style="2"/>
    <col min="12033" max="12033" width="1.28515625" style="2" customWidth="1"/>
    <col min="12034" max="12034" width="30.7109375" style="2" customWidth="1"/>
    <col min="12035" max="12038" width="16.7109375" style="2" customWidth="1"/>
    <col min="12039" max="12288" width="9.140625" style="2"/>
    <col min="12289" max="12289" width="1.28515625" style="2" customWidth="1"/>
    <col min="12290" max="12290" width="30.7109375" style="2" customWidth="1"/>
    <col min="12291" max="12294" width="16.7109375" style="2" customWidth="1"/>
    <col min="12295" max="12544" width="9.140625" style="2"/>
    <col min="12545" max="12545" width="1.28515625" style="2" customWidth="1"/>
    <col min="12546" max="12546" width="30.7109375" style="2" customWidth="1"/>
    <col min="12547" max="12550" width="16.7109375" style="2" customWidth="1"/>
    <col min="12551" max="12800" width="9.140625" style="2"/>
    <col min="12801" max="12801" width="1.28515625" style="2" customWidth="1"/>
    <col min="12802" max="12802" width="30.7109375" style="2" customWidth="1"/>
    <col min="12803" max="12806" width="16.7109375" style="2" customWidth="1"/>
    <col min="12807" max="13056" width="9.140625" style="2"/>
    <col min="13057" max="13057" width="1.28515625" style="2" customWidth="1"/>
    <col min="13058" max="13058" width="30.7109375" style="2" customWidth="1"/>
    <col min="13059" max="13062" width="16.7109375" style="2" customWidth="1"/>
    <col min="13063" max="13312" width="9.140625" style="2"/>
    <col min="13313" max="13313" width="1.28515625" style="2" customWidth="1"/>
    <col min="13314" max="13314" width="30.7109375" style="2" customWidth="1"/>
    <col min="13315" max="13318" width="16.7109375" style="2" customWidth="1"/>
    <col min="13319" max="13568" width="9.140625" style="2"/>
    <col min="13569" max="13569" width="1.28515625" style="2" customWidth="1"/>
    <col min="13570" max="13570" width="30.7109375" style="2" customWidth="1"/>
    <col min="13571" max="13574" width="16.7109375" style="2" customWidth="1"/>
    <col min="13575" max="13824" width="9.140625" style="2"/>
    <col min="13825" max="13825" width="1.28515625" style="2" customWidth="1"/>
    <col min="13826" max="13826" width="30.7109375" style="2" customWidth="1"/>
    <col min="13827" max="13830" width="16.7109375" style="2" customWidth="1"/>
    <col min="13831" max="14080" width="9.140625" style="2"/>
    <col min="14081" max="14081" width="1.28515625" style="2" customWidth="1"/>
    <col min="14082" max="14082" width="30.7109375" style="2" customWidth="1"/>
    <col min="14083" max="14086" width="16.7109375" style="2" customWidth="1"/>
    <col min="14087" max="14336" width="9.140625" style="2"/>
    <col min="14337" max="14337" width="1.28515625" style="2" customWidth="1"/>
    <col min="14338" max="14338" width="30.7109375" style="2" customWidth="1"/>
    <col min="14339" max="14342" width="16.7109375" style="2" customWidth="1"/>
    <col min="14343" max="14592" width="9.140625" style="2"/>
    <col min="14593" max="14593" width="1.28515625" style="2" customWidth="1"/>
    <col min="14594" max="14594" width="30.7109375" style="2" customWidth="1"/>
    <col min="14595" max="14598" width="16.7109375" style="2" customWidth="1"/>
    <col min="14599" max="14848" width="9.140625" style="2"/>
    <col min="14849" max="14849" width="1.28515625" style="2" customWidth="1"/>
    <col min="14850" max="14850" width="30.7109375" style="2" customWidth="1"/>
    <col min="14851" max="14854" width="16.7109375" style="2" customWidth="1"/>
    <col min="14855" max="15104" width="9.140625" style="2"/>
    <col min="15105" max="15105" width="1.28515625" style="2" customWidth="1"/>
    <col min="15106" max="15106" width="30.7109375" style="2" customWidth="1"/>
    <col min="15107" max="15110" width="16.7109375" style="2" customWidth="1"/>
    <col min="15111" max="15360" width="9.140625" style="2"/>
    <col min="15361" max="15361" width="1.28515625" style="2" customWidth="1"/>
    <col min="15362" max="15362" width="30.7109375" style="2" customWidth="1"/>
    <col min="15363" max="15366" width="16.7109375" style="2" customWidth="1"/>
    <col min="15367" max="15616" width="9.140625" style="2"/>
    <col min="15617" max="15617" width="1.28515625" style="2" customWidth="1"/>
    <col min="15618" max="15618" width="30.7109375" style="2" customWidth="1"/>
    <col min="15619" max="15622" width="16.7109375" style="2" customWidth="1"/>
    <col min="15623" max="15872" width="9.140625" style="2"/>
    <col min="15873" max="15873" width="1.28515625" style="2" customWidth="1"/>
    <col min="15874" max="15874" width="30.7109375" style="2" customWidth="1"/>
    <col min="15875" max="15878" width="16.7109375" style="2" customWidth="1"/>
    <col min="15879" max="16128" width="9.140625" style="2"/>
    <col min="16129" max="16129" width="1.28515625" style="2" customWidth="1"/>
    <col min="16130" max="16130" width="30.7109375" style="2" customWidth="1"/>
    <col min="16131" max="16134" width="16.7109375" style="2" customWidth="1"/>
    <col min="16135" max="16384" width="9.140625" style="2"/>
  </cols>
  <sheetData>
    <row r="2" spans="2:6" ht="15.75">
      <c r="B2" s="1" t="s">
        <v>263</v>
      </c>
    </row>
    <row r="3" spans="2:6" ht="15.75">
      <c r="B3" s="1"/>
    </row>
    <row r="4" spans="2:6" ht="15">
      <c r="B4" s="125" t="s">
        <v>188</v>
      </c>
      <c r="C4" s="126">
        <v>150</v>
      </c>
      <c r="D4" s="126" t="s">
        <v>11</v>
      </c>
    </row>
    <row r="5" spans="2:6" ht="15">
      <c r="B5" s="125" t="s">
        <v>99</v>
      </c>
      <c r="C5" s="127">
        <v>1000000</v>
      </c>
      <c r="D5" s="126" t="s">
        <v>13</v>
      </c>
    </row>
    <row r="6" spans="2:6" ht="15">
      <c r="B6" s="125" t="s">
        <v>189</v>
      </c>
      <c r="C6" s="127">
        <v>350000</v>
      </c>
      <c r="D6" s="126" t="s">
        <v>13</v>
      </c>
    </row>
    <row r="7" spans="2:6" ht="15">
      <c r="B7" s="125" t="s">
        <v>102</v>
      </c>
      <c r="C7" s="127">
        <v>200000</v>
      </c>
      <c r="D7" s="126" t="s">
        <v>190</v>
      </c>
    </row>
    <row r="8" spans="2:6" ht="19.5">
      <c r="B8" s="125" t="s">
        <v>191</v>
      </c>
      <c r="C8" s="127">
        <v>27500</v>
      </c>
      <c r="D8" s="126" t="s">
        <v>11</v>
      </c>
    </row>
    <row r="9" spans="2:6" ht="15">
      <c r="B9" s="125" t="s">
        <v>192</v>
      </c>
      <c r="C9" s="127">
        <v>3000</v>
      </c>
      <c r="D9" s="126" t="s">
        <v>46</v>
      </c>
    </row>
    <row r="10" spans="2:6" ht="19.5">
      <c r="B10" s="125" t="s">
        <v>193</v>
      </c>
      <c r="C10" s="127">
        <v>600</v>
      </c>
      <c r="D10" s="126" t="s">
        <v>46</v>
      </c>
    </row>
    <row r="11" spans="2:6" ht="19.5">
      <c r="B11" s="125" t="s">
        <v>194</v>
      </c>
      <c r="C11" s="127">
        <v>250000</v>
      </c>
      <c r="D11" s="126" t="s">
        <v>85</v>
      </c>
    </row>
    <row r="12" spans="2:6" ht="15">
      <c r="B12" s="125"/>
      <c r="C12" s="127"/>
      <c r="D12" s="126"/>
    </row>
    <row r="13" spans="2:6" ht="20.100000000000001" customHeight="1">
      <c r="B13" s="128" t="s">
        <v>195</v>
      </c>
      <c r="C13" s="129"/>
      <c r="D13" s="129"/>
      <c r="E13" s="129"/>
      <c r="F13" s="129"/>
    </row>
    <row r="14" spans="2:6" ht="9.75" customHeight="1" thickBot="1">
      <c r="B14" s="130"/>
      <c r="C14" s="129"/>
      <c r="D14" s="129"/>
      <c r="E14" s="129"/>
      <c r="F14" s="129"/>
    </row>
    <row r="15" spans="2:6" ht="20.100000000000001" customHeight="1">
      <c r="B15" s="228" t="s">
        <v>196</v>
      </c>
      <c r="C15" s="226" t="s">
        <v>197</v>
      </c>
      <c r="D15" s="222"/>
      <c r="E15" s="222"/>
      <c r="F15" s="152"/>
    </row>
    <row r="16" spans="2:6" ht="20.100000000000001" customHeight="1">
      <c r="B16" s="229"/>
      <c r="C16" s="150" t="s">
        <v>198</v>
      </c>
      <c r="D16" s="45"/>
      <c r="E16" s="45"/>
      <c r="F16" s="223" t="s">
        <v>199</v>
      </c>
    </row>
    <row r="17" spans="2:6" ht="30.75" customHeight="1" thickBot="1">
      <c r="B17" s="230"/>
      <c r="C17" s="227" t="s">
        <v>200</v>
      </c>
      <c r="D17" s="224" t="s">
        <v>201</v>
      </c>
      <c r="E17" s="224" t="s">
        <v>202</v>
      </c>
      <c r="F17" s="225" t="s">
        <v>203</v>
      </c>
    </row>
    <row r="18" spans="2:6" ht="20.100000000000001" customHeight="1">
      <c r="B18" s="231" t="s">
        <v>204</v>
      </c>
      <c r="C18" s="240"/>
      <c r="D18" s="241"/>
      <c r="E18" s="241"/>
      <c r="F18" s="242"/>
    </row>
    <row r="19" spans="2:6" ht="20.100000000000001" customHeight="1">
      <c r="B19" s="232" t="s">
        <v>205</v>
      </c>
      <c r="C19" s="243"/>
      <c r="D19" s="9"/>
      <c r="E19" s="9"/>
      <c r="F19" s="244"/>
    </row>
    <row r="20" spans="2:6" ht="20.100000000000001" customHeight="1">
      <c r="B20" s="232" t="s">
        <v>206</v>
      </c>
      <c r="C20" s="243"/>
      <c r="D20" s="9"/>
      <c r="E20" s="9"/>
      <c r="F20" s="244"/>
    </row>
    <row r="21" spans="2:6" ht="20.100000000000001" customHeight="1">
      <c r="B21" s="233" t="s">
        <v>207</v>
      </c>
      <c r="C21" s="243"/>
      <c r="D21" s="9"/>
      <c r="E21" s="9"/>
      <c r="F21" s="244"/>
    </row>
    <row r="22" spans="2:6" ht="20.100000000000001" customHeight="1">
      <c r="B22" s="233" t="s">
        <v>208</v>
      </c>
      <c r="C22" s="243"/>
      <c r="D22" s="9"/>
      <c r="E22" s="9"/>
      <c r="F22" s="244"/>
    </row>
    <row r="23" spans="2:6" ht="20.100000000000001" customHeight="1">
      <c r="B23" s="233" t="s">
        <v>209</v>
      </c>
      <c r="C23" s="243"/>
      <c r="D23" s="9"/>
      <c r="E23" s="9"/>
      <c r="F23" s="244"/>
    </row>
    <row r="24" spans="2:6" ht="20.100000000000001" customHeight="1">
      <c r="B24" s="233" t="s">
        <v>210</v>
      </c>
      <c r="C24" s="243"/>
      <c r="D24" s="9"/>
      <c r="E24" s="9"/>
      <c r="F24" s="244"/>
    </row>
    <row r="25" spans="2:6" ht="20.100000000000001" customHeight="1">
      <c r="B25" s="234" t="s">
        <v>211</v>
      </c>
      <c r="C25" s="243"/>
      <c r="D25" s="9"/>
      <c r="E25" s="9"/>
      <c r="F25" s="244"/>
    </row>
    <row r="26" spans="2:6" ht="20.100000000000001" customHeight="1">
      <c r="B26" s="234" t="s">
        <v>212</v>
      </c>
      <c r="C26" s="243"/>
      <c r="D26" s="9"/>
      <c r="E26" s="9"/>
      <c r="F26" s="244"/>
    </row>
    <row r="27" spans="2:6" ht="20.100000000000001" customHeight="1">
      <c r="B27" s="234" t="s">
        <v>213</v>
      </c>
      <c r="C27" s="243"/>
      <c r="D27" s="9"/>
      <c r="E27" s="9"/>
      <c r="F27" s="244"/>
    </row>
    <row r="28" spans="2:6" ht="20.100000000000001" customHeight="1">
      <c r="B28" s="234" t="s">
        <v>214</v>
      </c>
      <c r="C28" s="243"/>
      <c r="D28" s="9"/>
      <c r="E28" s="9"/>
      <c r="F28" s="244"/>
    </row>
    <row r="29" spans="2:6" ht="20.100000000000001" customHeight="1">
      <c r="B29" s="233" t="s">
        <v>215</v>
      </c>
      <c r="C29" s="243"/>
      <c r="D29" s="9"/>
      <c r="E29" s="9"/>
      <c r="F29" s="244"/>
    </row>
    <row r="30" spans="2:6" ht="20.100000000000001" customHeight="1">
      <c r="B30" s="234" t="s">
        <v>216</v>
      </c>
      <c r="C30" s="243"/>
      <c r="D30" s="9"/>
      <c r="E30" s="9"/>
      <c r="F30" s="244"/>
    </row>
    <row r="31" spans="2:6" ht="20.100000000000001" customHeight="1">
      <c r="B31" s="234" t="s">
        <v>217</v>
      </c>
      <c r="C31" s="243"/>
      <c r="D31" s="9"/>
      <c r="E31" s="9"/>
      <c r="F31" s="244"/>
    </row>
    <row r="32" spans="2:6" ht="20.100000000000001" customHeight="1">
      <c r="B32" s="234" t="s">
        <v>218</v>
      </c>
      <c r="C32" s="243"/>
      <c r="D32" s="9"/>
      <c r="E32" s="9"/>
      <c r="F32" s="244"/>
    </row>
    <row r="33" spans="2:6" ht="20.100000000000001" customHeight="1" thickBot="1">
      <c r="B33" s="235" t="s">
        <v>219</v>
      </c>
      <c r="C33" s="245"/>
      <c r="D33" s="246"/>
      <c r="E33" s="246"/>
      <c r="F33" s="247"/>
    </row>
    <row r="34" spans="2:6" ht="20.100000000000001" customHeight="1" thickBot="1">
      <c r="B34" s="236" t="s">
        <v>220</v>
      </c>
      <c r="C34" s="237"/>
      <c r="D34" s="238"/>
      <c r="E34" s="238"/>
      <c r="F34" s="239"/>
    </row>
    <row r="35" spans="2:6" ht="20.100000000000001" customHeight="1">
      <c r="B35" s="130"/>
      <c r="C35" s="129"/>
      <c r="D35" s="129"/>
      <c r="E35" s="129"/>
      <c r="F35" s="129"/>
    </row>
    <row r="36" spans="2:6">
      <c r="B36" s="132" t="s">
        <v>221</v>
      </c>
      <c r="C36" s="133"/>
      <c r="D36" s="100" t="s">
        <v>140</v>
      </c>
      <c r="E36" s="134"/>
      <c r="F36" s="135" t="s">
        <v>13</v>
      </c>
    </row>
    <row r="37" spans="2:6">
      <c r="B37" s="132"/>
      <c r="C37" s="32"/>
      <c r="D37" s="100"/>
      <c r="E37" s="134"/>
      <c r="F37" s="135"/>
    </row>
    <row r="38" spans="2:6" ht="15">
      <c r="B38" s="136"/>
      <c r="C38" s="32"/>
      <c r="D38" s="137"/>
      <c r="E38" s="138"/>
      <c r="F38" s="139"/>
    </row>
    <row r="39" spans="2:6">
      <c r="B39" s="100" t="s">
        <v>222</v>
      </c>
      <c r="C39" s="133"/>
      <c r="D39" s="100" t="s">
        <v>140</v>
      </c>
      <c r="E39" s="140"/>
      <c r="F39" s="135" t="s">
        <v>13</v>
      </c>
    </row>
    <row r="40" spans="2:6" ht="12.75" customHeight="1">
      <c r="B40" s="100"/>
      <c r="C40" s="32"/>
      <c r="D40" s="100"/>
      <c r="E40" s="140"/>
      <c r="F40" s="135"/>
    </row>
    <row r="41" spans="2:6" ht="12.75" customHeight="1">
      <c r="E41" s="126"/>
      <c r="F41" s="126"/>
    </row>
    <row r="42" spans="2:6" ht="21">
      <c r="C42" s="141" t="s">
        <v>223</v>
      </c>
      <c r="D42" s="78" t="s">
        <v>140</v>
      </c>
      <c r="E42" s="142"/>
      <c r="F42" s="126" t="s">
        <v>13</v>
      </c>
    </row>
    <row r="44" spans="2:6" ht="15.75">
      <c r="B44" s="60" t="s">
        <v>224</v>
      </c>
      <c r="C44" s="125" t="s">
        <v>225</v>
      </c>
    </row>
    <row r="45" spans="2:6" ht="19.5">
      <c r="C45" s="125" t="s">
        <v>226</v>
      </c>
    </row>
    <row r="46" spans="2:6" ht="19.5">
      <c r="C46" s="125" t="s">
        <v>227</v>
      </c>
    </row>
    <row r="47" spans="2:6" ht="19.5">
      <c r="C47" s="125" t="s">
        <v>228</v>
      </c>
    </row>
    <row r="48" spans="2:6" ht="19.5">
      <c r="C48" s="125" t="s">
        <v>229</v>
      </c>
    </row>
    <row r="49" spans="2:6" ht="19.5">
      <c r="C49" s="125" t="s">
        <v>230</v>
      </c>
    </row>
    <row r="50" spans="2:6" ht="19.5">
      <c r="C50" s="125" t="s">
        <v>231</v>
      </c>
    </row>
    <row r="51" spans="2:6" ht="19.5">
      <c r="C51" s="125" t="s">
        <v>232</v>
      </c>
    </row>
    <row r="52" spans="2:6">
      <c r="B52" s="137"/>
      <c r="C52" s="32"/>
      <c r="D52" s="137"/>
      <c r="E52" s="137"/>
      <c r="F52" s="82"/>
    </row>
    <row r="53" spans="2:6">
      <c r="B53" s="143" t="s">
        <v>233</v>
      </c>
      <c r="C53" s="32"/>
      <c r="D53" s="137"/>
      <c r="E53" s="137"/>
      <c r="F53" s="82"/>
    </row>
    <row r="54" spans="2:6" ht="14.25">
      <c r="B54" s="101" t="s">
        <v>234</v>
      </c>
      <c r="C54" s="32">
        <f>2</f>
        <v>2</v>
      </c>
      <c r="D54" s="82" t="s">
        <v>235</v>
      </c>
      <c r="E54" s="137"/>
      <c r="F54" s="82"/>
    </row>
    <row r="55" spans="2:6">
      <c r="B55" s="60" t="s">
        <v>236</v>
      </c>
      <c r="C55" s="2">
        <v>1</v>
      </c>
      <c r="D55" s="2" t="s">
        <v>85</v>
      </c>
    </row>
    <row r="56" spans="2:6">
      <c r="D56" s="60" t="s">
        <v>237</v>
      </c>
      <c r="E56" s="144">
        <f>C54/C55</f>
        <v>2</v>
      </c>
    </row>
    <row r="57" spans="2:6" ht="14.25">
      <c r="D57" s="145" t="s">
        <v>238</v>
      </c>
    </row>
    <row r="59" spans="2:6">
      <c r="B59" s="2" t="s">
        <v>239</v>
      </c>
      <c r="C59" s="2">
        <f>E39*E56</f>
        <v>0</v>
      </c>
    </row>
    <row r="60" spans="2:6">
      <c r="B60" s="2" t="s">
        <v>240</v>
      </c>
      <c r="C60" s="32">
        <f>C59*C4</f>
        <v>0</v>
      </c>
    </row>
    <row r="63" spans="2:6" ht="15.75">
      <c r="B63" s="1" t="s">
        <v>241</v>
      </c>
    </row>
    <row r="64" spans="2:6" ht="15.75">
      <c r="B64" s="1"/>
    </row>
    <row r="65" spans="2:7">
      <c r="B65" s="5" t="s">
        <v>242</v>
      </c>
      <c r="C65" s="87" t="s">
        <v>243</v>
      </c>
      <c r="D65" s="87"/>
      <c r="E65" s="74">
        <v>10000</v>
      </c>
      <c r="F65" s="2" t="s">
        <v>13</v>
      </c>
    </row>
    <row r="66" spans="2:7">
      <c r="B66" s="5"/>
      <c r="C66" s="87" t="s">
        <v>244</v>
      </c>
      <c r="D66" s="87"/>
      <c r="E66" s="74">
        <v>20000</v>
      </c>
      <c r="F66" s="2" t="s">
        <v>13</v>
      </c>
    </row>
    <row r="67" spans="2:7">
      <c r="B67" s="5"/>
      <c r="C67" s="87" t="s">
        <v>245</v>
      </c>
      <c r="D67" s="87"/>
      <c r="E67" s="74">
        <v>12000</v>
      </c>
      <c r="F67" s="2" t="s">
        <v>13</v>
      </c>
    </row>
    <row r="68" spans="2:7">
      <c r="B68" s="5"/>
      <c r="C68" s="87" t="s">
        <v>246</v>
      </c>
      <c r="D68" s="87"/>
      <c r="E68" s="74">
        <v>6000</v>
      </c>
      <c r="F68" s="2" t="s">
        <v>13</v>
      </c>
    </row>
    <row r="69" spans="2:7">
      <c r="B69" s="5"/>
      <c r="C69" s="87" t="s">
        <v>247</v>
      </c>
      <c r="D69" s="87"/>
      <c r="E69" s="74">
        <v>5000</v>
      </c>
      <c r="F69" s="2" t="s">
        <v>13</v>
      </c>
    </row>
    <row r="70" spans="2:7">
      <c r="B70" s="5"/>
      <c r="C70" s="87" t="s">
        <v>248</v>
      </c>
      <c r="D70" s="87"/>
      <c r="E70" s="74">
        <v>0</v>
      </c>
      <c r="F70" s="2" t="s">
        <v>13</v>
      </c>
    </row>
    <row r="71" spans="2:7">
      <c r="B71" s="146"/>
      <c r="C71" s="87" t="s">
        <v>2</v>
      </c>
      <c r="D71" s="87"/>
      <c r="E71" s="248"/>
      <c r="F71" s="2" t="s">
        <v>13</v>
      </c>
    </row>
    <row r="72" spans="2:7" ht="12.75" customHeight="1">
      <c r="G72" s="147"/>
    </row>
    <row r="73" spans="2:7" ht="15.75">
      <c r="B73" s="1" t="s">
        <v>249</v>
      </c>
      <c r="F73" s="147"/>
      <c r="G73" s="147"/>
    </row>
    <row r="74" spans="2:7" ht="15.75">
      <c r="B74" s="1"/>
      <c r="F74" s="147"/>
      <c r="G74" s="147"/>
    </row>
    <row r="75" spans="2:7" ht="20.100000000000001" customHeight="1">
      <c r="B75" s="101" t="s">
        <v>250</v>
      </c>
      <c r="C75" s="99" t="s">
        <v>251</v>
      </c>
      <c r="D75" s="99"/>
      <c r="E75" s="249"/>
      <c r="F75" s="148" t="s">
        <v>13</v>
      </c>
      <c r="G75" s="147"/>
    </row>
    <row r="76" spans="2:7" ht="20.100000000000001" customHeight="1">
      <c r="B76" s="101" t="s">
        <v>252</v>
      </c>
      <c r="C76" s="99" t="s">
        <v>253</v>
      </c>
      <c r="D76" s="99"/>
      <c r="E76" s="249"/>
      <c r="F76" s="148" t="s">
        <v>13</v>
      </c>
      <c r="G76" s="147"/>
    </row>
    <row r="77" spans="2:7" ht="20.100000000000001" customHeight="1">
      <c r="B77" s="101" t="s">
        <v>254</v>
      </c>
      <c r="C77" s="99" t="s">
        <v>255</v>
      </c>
      <c r="D77" s="99"/>
      <c r="E77" s="249"/>
      <c r="F77" s="148" t="s">
        <v>13</v>
      </c>
      <c r="G77" s="147"/>
    </row>
  </sheetData>
  <mergeCells count="19">
    <mergeCell ref="C70:D70"/>
    <mergeCell ref="C71:D71"/>
    <mergeCell ref="B39:B40"/>
    <mergeCell ref="D39:D40"/>
    <mergeCell ref="E39:E40"/>
    <mergeCell ref="F39:F40"/>
    <mergeCell ref="B65:B70"/>
    <mergeCell ref="C65:D65"/>
    <mergeCell ref="C66:D66"/>
    <mergeCell ref="C67:D67"/>
    <mergeCell ref="C68:D68"/>
    <mergeCell ref="C69:D69"/>
    <mergeCell ref="B15:B17"/>
    <mergeCell ref="C15:F15"/>
    <mergeCell ref="C16:E16"/>
    <mergeCell ref="B36:B37"/>
    <mergeCell ref="D36:D37"/>
    <mergeCell ref="E36:E37"/>
    <mergeCell ref="F36:F37"/>
  </mergeCell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02"/>
  <sheetViews>
    <sheetView zoomScaleNormal="100" workbookViewId="0">
      <selection activeCell="F26" sqref="F26"/>
    </sheetView>
  </sheetViews>
  <sheetFormatPr defaultRowHeight="12.75"/>
  <cols>
    <col min="1" max="1" width="0.7109375" style="2" customWidth="1"/>
    <col min="2" max="2" width="10.5703125" style="2" customWidth="1"/>
    <col min="3" max="3" width="13.28515625" style="2" customWidth="1"/>
    <col min="4" max="4" width="11.140625" style="2" customWidth="1"/>
    <col min="5" max="5" width="9.140625" style="2"/>
    <col min="6" max="6" width="10.140625" style="2" bestFit="1" customWidth="1"/>
    <col min="7" max="7" width="10" style="2" bestFit="1" customWidth="1"/>
    <col min="8" max="8" width="9.7109375" style="2" customWidth="1"/>
    <col min="9" max="11" width="9.140625" style="2"/>
    <col min="12" max="12" width="9.85546875" style="2" customWidth="1"/>
    <col min="13" max="256" width="9.140625" style="2"/>
    <col min="257" max="257" width="0.7109375" style="2" customWidth="1"/>
    <col min="258" max="258" width="10.5703125" style="2" customWidth="1"/>
    <col min="259" max="259" width="13.28515625" style="2" customWidth="1"/>
    <col min="260" max="260" width="11.140625" style="2" customWidth="1"/>
    <col min="261" max="261" width="9.140625" style="2"/>
    <col min="262" max="262" width="10.140625" style="2" bestFit="1" customWidth="1"/>
    <col min="263" max="263" width="10" style="2" bestFit="1" customWidth="1"/>
    <col min="264" max="264" width="9.7109375" style="2" customWidth="1"/>
    <col min="265" max="267" width="9.140625" style="2"/>
    <col min="268" max="268" width="9.85546875" style="2" customWidth="1"/>
    <col min="269" max="512" width="9.140625" style="2"/>
    <col min="513" max="513" width="0.7109375" style="2" customWidth="1"/>
    <col min="514" max="514" width="10.5703125" style="2" customWidth="1"/>
    <col min="515" max="515" width="13.28515625" style="2" customWidth="1"/>
    <col min="516" max="516" width="11.140625" style="2" customWidth="1"/>
    <col min="517" max="517" width="9.140625" style="2"/>
    <col min="518" max="518" width="10.140625" style="2" bestFit="1" customWidth="1"/>
    <col min="519" max="519" width="10" style="2" bestFit="1" customWidth="1"/>
    <col min="520" max="520" width="9.7109375" style="2" customWidth="1"/>
    <col min="521" max="523" width="9.140625" style="2"/>
    <col min="524" max="524" width="9.85546875" style="2" customWidth="1"/>
    <col min="525" max="768" width="9.140625" style="2"/>
    <col min="769" max="769" width="0.7109375" style="2" customWidth="1"/>
    <col min="770" max="770" width="10.5703125" style="2" customWidth="1"/>
    <col min="771" max="771" width="13.28515625" style="2" customWidth="1"/>
    <col min="772" max="772" width="11.140625" style="2" customWidth="1"/>
    <col min="773" max="773" width="9.140625" style="2"/>
    <col min="774" max="774" width="10.140625" style="2" bestFit="1" customWidth="1"/>
    <col min="775" max="775" width="10" style="2" bestFit="1" customWidth="1"/>
    <col min="776" max="776" width="9.7109375" style="2" customWidth="1"/>
    <col min="777" max="779" width="9.140625" style="2"/>
    <col min="780" max="780" width="9.85546875" style="2" customWidth="1"/>
    <col min="781" max="1024" width="9.140625" style="2"/>
    <col min="1025" max="1025" width="0.7109375" style="2" customWidth="1"/>
    <col min="1026" max="1026" width="10.5703125" style="2" customWidth="1"/>
    <col min="1027" max="1027" width="13.28515625" style="2" customWidth="1"/>
    <col min="1028" max="1028" width="11.140625" style="2" customWidth="1"/>
    <col min="1029" max="1029" width="9.140625" style="2"/>
    <col min="1030" max="1030" width="10.140625" style="2" bestFit="1" customWidth="1"/>
    <col min="1031" max="1031" width="10" style="2" bestFit="1" customWidth="1"/>
    <col min="1032" max="1032" width="9.7109375" style="2" customWidth="1"/>
    <col min="1033" max="1035" width="9.140625" style="2"/>
    <col min="1036" max="1036" width="9.85546875" style="2" customWidth="1"/>
    <col min="1037" max="1280" width="9.140625" style="2"/>
    <col min="1281" max="1281" width="0.7109375" style="2" customWidth="1"/>
    <col min="1282" max="1282" width="10.5703125" style="2" customWidth="1"/>
    <col min="1283" max="1283" width="13.28515625" style="2" customWidth="1"/>
    <col min="1284" max="1284" width="11.140625" style="2" customWidth="1"/>
    <col min="1285" max="1285" width="9.140625" style="2"/>
    <col min="1286" max="1286" width="10.140625" style="2" bestFit="1" customWidth="1"/>
    <col min="1287" max="1287" width="10" style="2" bestFit="1" customWidth="1"/>
    <col min="1288" max="1288" width="9.7109375" style="2" customWidth="1"/>
    <col min="1289" max="1291" width="9.140625" style="2"/>
    <col min="1292" max="1292" width="9.85546875" style="2" customWidth="1"/>
    <col min="1293" max="1536" width="9.140625" style="2"/>
    <col min="1537" max="1537" width="0.7109375" style="2" customWidth="1"/>
    <col min="1538" max="1538" width="10.5703125" style="2" customWidth="1"/>
    <col min="1539" max="1539" width="13.28515625" style="2" customWidth="1"/>
    <col min="1540" max="1540" width="11.140625" style="2" customWidth="1"/>
    <col min="1541" max="1541" width="9.140625" style="2"/>
    <col min="1542" max="1542" width="10.140625" style="2" bestFit="1" customWidth="1"/>
    <col min="1543" max="1543" width="10" style="2" bestFit="1" customWidth="1"/>
    <col min="1544" max="1544" width="9.7109375" style="2" customWidth="1"/>
    <col min="1545" max="1547" width="9.140625" style="2"/>
    <col min="1548" max="1548" width="9.85546875" style="2" customWidth="1"/>
    <col min="1549" max="1792" width="9.140625" style="2"/>
    <col min="1793" max="1793" width="0.7109375" style="2" customWidth="1"/>
    <col min="1794" max="1794" width="10.5703125" style="2" customWidth="1"/>
    <col min="1795" max="1795" width="13.28515625" style="2" customWidth="1"/>
    <col min="1796" max="1796" width="11.140625" style="2" customWidth="1"/>
    <col min="1797" max="1797" width="9.140625" style="2"/>
    <col min="1798" max="1798" width="10.140625" style="2" bestFit="1" customWidth="1"/>
    <col min="1799" max="1799" width="10" style="2" bestFit="1" customWidth="1"/>
    <col min="1800" max="1800" width="9.7109375" style="2" customWidth="1"/>
    <col min="1801" max="1803" width="9.140625" style="2"/>
    <col min="1804" max="1804" width="9.85546875" style="2" customWidth="1"/>
    <col min="1805" max="2048" width="9.140625" style="2"/>
    <col min="2049" max="2049" width="0.7109375" style="2" customWidth="1"/>
    <col min="2050" max="2050" width="10.5703125" style="2" customWidth="1"/>
    <col min="2051" max="2051" width="13.28515625" style="2" customWidth="1"/>
    <col min="2052" max="2052" width="11.140625" style="2" customWidth="1"/>
    <col min="2053" max="2053" width="9.140625" style="2"/>
    <col min="2054" max="2054" width="10.140625" style="2" bestFit="1" customWidth="1"/>
    <col min="2055" max="2055" width="10" style="2" bestFit="1" customWidth="1"/>
    <col min="2056" max="2056" width="9.7109375" style="2" customWidth="1"/>
    <col min="2057" max="2059" width="9.140625" style="2"/>
    <col min="2060" max="2060" width="9.85546875" style="2" customWidth="1"/>
    <col min="2061" max="2304" width="9.140625" style="2"/>
    <col min="2305" max="2305" width="0.7109375" style="2" customWidth="1"/>
    <col min="2306" max="2306" width="10.5703125" style="2" customWidth="1"/>
    <col min="2307" max="2307" width="13.28515625" style="2" customWidth="1"/>
    <col min="2308" max="2308" width="11.140625" style="2" customWidth="1"/>
    <col min="2309" max="2309" width="9.140625" style="2"/>
    <col min="2310" max="2310" width="10.140625" style="2" bestFit="1" customWidth="1"/>
    <col min="2311" max="2311" width="10" style="2" bestFit="1" customWidth="1"/>
    <col min="2312" max="2312" width="9.7109375" style="2" customWidth="1"/>
    <col min="2313" max="2315" width="9.140625" style="2"/>
    <col min="2316" max="2316" width="9.85546875" style="2" customWidth="1"/>
    <col min="2317" max="2560" width="9.140625" style="2"/>
    <col min="2561" max="2561" width="0.7109375" style="2" customWidth="1"/>
    <col min="2562" max="2562" width="10.5703125" style="2" customWidth="1"/>
    <col min="2563" max="2563" width="13.28515625" style="2" customWidth="1"/>
    <col min="2564" max="2564" width="11.140625" style="2" customWidth="1"/>
    <col min="2565" max="2565" width="9.140625" style="2"/>
    <col min="2566" max="2566" width="10.140625" style="2" bestFit="1" customWidth="1"/>
    <col min="2567" max="2567" width="10" style="2" bestFit="1" customWidth="1"/>
    <col min="2568" max="2568" width="9.7109375" style="2" customWidth="1"/>
    <col min="2569" max="2571" width="9.140625" style="2"/>
    <col min="2572" max="2572" width="9.85546875" style="2" customWidth="1"/>
    <col min="2573" max="2816" width="9.140625" style="2"/>
    <col min="2817" max="2817" width="0.7109375" style="2" customWidth="1"/>
    <col min="2818" max="2818" width="10.5703125" style="2" customWidth="1"/>
    <col min="2819" max="2819" width="13.28515625" style="2" customWidth="1"/>
    <col min="2820" max="2820" width="11.140625" style="2" customWidth="1"/>
    <col min="2821" max="2821" width="9.140625" style="2"/>
    <col min="2822" max="2822" width="10.140625" style="2" bestFit="1" customWidth="1"/>
    <col min="2823" max="2823" width="10" style="2" bestFit="1" customWidth="1"/>
    <col min="2824" max="2824" width="9.7109375" style="2" customWidth="1"/>
    <col min="2825" max="2827" width="9.140625" style="2"/>
    <col min="2828" max="2828" width="9.85546875" style="2" customWidth="1"/>
    <col min="2829" max="3072" width="9.140625" style="2"/>
    <col min="3073" max="3073" width="0.7109375" style="2" customWidth="1"/>
    <col min="3074" max="3074" width="10.5703125" style="2" customWidth="1"/>
    <col min="3075" max="3075" width="13.28515625" style="2" customWidth="1"/>
    <col min="3076" max="3076" width="11.140625" style="2" customWidth="1"/>
    <col min="3077" max="3077" width="9.140625" style="2"/>
    <col min="3078" max="3078" width="10.140625" style="2" bestFit="1" customWidth="1"/>
    <col min="3079" max="3079" width="10" style="2" bestFit="1" customWidth="1"/>
    <col min="3080" max="3080" width="9.7109375" style="2" customWidth="1"/>
    <col min="3081" max="3083" width="9.140625" style="2"/>
    <col min="3084" max="3084" width="9.85546875" style="2" customWidth="1"/>
    <col min="3085" max="3328" width="9.140625" style="2"/>
    <col min="3329" max="3329" width="0.7109375" style="2" customWidth="1"/>
    <col min="3330" max="3330" width="10.5703125" style="2" customWidth="1"/>
    <col min="3331" max="3331" width="13.28515625" style="2" customWidth="1"/>
    <col min="3332" max="3332" width="11.140625" style="2" customWidth="1"/>
    <col min="3333" max="3333" width="9.140625" style="2"/>
    <col min="3334" max="3334" width="10.140625" style="2" bestFit="1" customWidth="1"/>
    <col min="3335" max="3335" width="10" style="2" bestFit="1" customWidth="1"/>
    <col min="3336" max="3336" width="9.7109375" style="2" customWidth="1"/>
    <col min="3337" max="3339" width="9.140625" style="2"/>
    <col min="3340" max="3340" width="9.85546875" style="2" customWidth="1"/>
    <col min="3341" max="3584" width="9.140625" style="2"/>
    <col min="3585" max="3585" width="0.7109375" style="2" customWidth="1"/>
    <col min="3586" max="3586" width="10.5703125" style="2" customWidth="1"/>
    <col min="3587" max="3587" width="13.28515625" style="2" customWidth="1"/>
    <col min="3588" max="3588" width="11.140625" style="2" customWidth="1"/>
    <col min="3589" max="3589" width="9.140625" style="2"/>
    <col min="3590" max="3590" width="10.140625" style="2" bestFit="1" customWidth="1"/>
    <col min="3591" max="3591" width="10" style="2" bestFit="1" customWidth="1"/>
    <col min="3592" max="3592" width="9.7109375" style="2" customWidth="1"/>
    <col min="3593" max="3595" width="9.140625" style="2"/>
    <col min="3596" max="3596" width="9.85546875" style="2" customWidth="1"/>
    <col min="3597" max="3840" width="9.140625" style="2"/>
    <col min="3841" max="3841" width="0.7109375" style="2" customWidth="1"/>
    <col min="3842" max="3842" width="10.5703125" style="2" customWidth="1"/>
    <col min="3843" max="3843" width="13.28515625" style="2" customWidth="1"/>
    <col min="3844" max="3844" width="11.140625" style="2" customWidth="1"/>
    <col min="3845" max="3845" width="9.140625" style="2"/>
    <col min="3846" max="3846" width="10.140625" style="2" bestFit="1" customWidth="1"/>
    <col min="3847" max="3847" width="10" style="2" bestFit="1" customWidth="1"/>
    <col min="3848" max="3848" width="9.7109375" style="2" customWidth="1"/>
    <col min="3849" max="3851" width="9.140625" style="2"/>
    <col min="3852" max="3852" width="9.85546875" style="2" customWidth="1"/>
    <col min="3853" max="4096" width="9.140625" style="2"/>
    <col min="4097" max="4097" width="0.7109375" style="2" customWidth="1"/>
    <col min="4098" max="4098" width="10.5703125" style="2" customWidth="1"/>
    <col min="4099" max="4099" width="13.28515625" style="2" customWidth="1"/>
    <col min="4100" max="4100" width="11.140625" style="2" customWidth="1"/>
    <col min="4101" max="4101" width="9.140625" style="2"/>
    <col min="4102" max="4102" width="10.140625" style="2" bestFit="1" customWidth="1"/>
    <col min="4103" max="4103" width="10" style="2" bestFit="1" customWidth="1"/>
    <col min="4104" max="4104" width="9.7109375" style="2" customWidth="1"/>
    <col min="4105" max="4107" width="9.140625" style="2"/>
    <col min="4108" max="4108" width="9.85546875" style="2" customWidth="1"/>
    <col min="4109" max="4352" width="9.140625" style="2"/>
    <col min="4353" max="4353" width="0.7109375" style="2" customWidth="1"/>
    <col min="4354" max="4354" width="10.5703125" style="2" customWidth="1"/>
    <col min="4355" max="4355" width="13.28515625" style="2" customWidth="1"/>
    <col min="4356" max="4356" width="11.140625" style="2" customWidth="1"/>
    <col min="4357" max="4357" width="9.140625" style="2"/>
    <col min="4358" max="4358" width="10.140625" style="2" bestFit="1" customWidth="1"/>
    <col min="4359" max="4359" width="10" style="2" bestFit="1" customWidth="1"/>
    <col min="4360" max="4360" width="9.7109375" style="2" customWidth="1"/>
    <col min="4361" max="4363" width="9.140625" style="2"/>
    <col min="4364" max="4364" width="9.85546875" style="2" customWidth="1"/>
    <col min="4365" max="4608" width="9.140625" style="2"/>
    <col min="4609" max="4609" width="0.7109375" style="2" customWidth="1"/>
    <col min="4610" max="4610" width="10.5703125" style="2" customWidth="1"/>
    <col min="4611" max="4611" width="13.28515625" style="2" customWidth="1"/>
    <col min="4612" max="4612" width="11.140625" style="2" customWidth="1"/>
    <col min="4613" max="4613" width="9.140625" style="2"/>
    <col min="4614" max="4614" width="10.140625" style="2" bestFit="1" customWidth="1"/>
    <col min="4615" max="4615" width="10" style="2" bestFit="1" customWidth="1"/>
    <col min="4616" max="4616" width="9.7109375" style="2" customWidth="1"/>
    <col min="4617" max="4619" width="9.140625" style="2"/>
    <col min="4620" max="4620" width="9.85546875" style="2" customWidth="1"/>
    <col min="4621" max="4864" width="9.140625" style="2"/>
    <col min="4865" max="4865" width="0.7109375" style="2" customWidth="1"/>
    <col min="4866" max="4866" width="10.5703125" style="2" customWidth="1"/>
    <col min="4867" max="4867" width="13.28515625" style="2" customWidth="1"/>
    <col min="4868" max="4868" width="11.140625" style="2" customWidth="1"/>
    <col min="4869" max="4869" width="9.140625" style="2"/>
    <col min="4870" max="4870" width="10.140625" style="2" bestFit="1" customWidth="1"/>
    <col min="4871" max="4871" width="10" style="2" bestFit="1" customWidth="1"/>
    <col min="4872" max="4872" width="9.7109375" style="2" customWidth="1"/>
    <col min="4873" max="4875" width="9.140625" style="2"/>
    <col min="4876" max="4876" width="9.85546875" style="2" customWidth="1"/>
    <col min="4877" max="5120" width="9.140625" style="2"/>
    <col min="5121" max="5121" width="0.7109375" style="2" customWidth="1"/>
    <col min="5122" max="5122" width="10.5703125" style="2" customWidth="1"/>
    <col min="5123" max="5123" width="13.28515625" style="2" customWidth="1"/>
    <col min="5124" max="5124" width="11.140625" style="2" customWidth="1"/>
    <col min="5125" max="5125" width="9.140625" style="2"/>
    <col min="5126" max="5126" width="10.140625" style="2" bestFit="1" customWidth="1"/>
    <col min="5127" max="5127" width="10" style="2" bestFit="1" customWidth="1"/>
    <col min="5128" max="5128" width="9.7109375" style="2" customWidth="1"/>
    <col min="5129" max="5131" width="9.140625" style="2"/>
    <col min="5132" max="5132" width="9.85546875" style="2" customWidth="1"/>
    <col min="5133" max="5376" width="9.140625" style="2"/>
    <col min="5377" max="5377" width="0.7109375" style="2" customWidth="1"/>
    <col min="5378" max="5378" width="10.5703125" style="2" customWidth="1"/>
    <col min="5379" max="5379" width="13.28515625" style="2" customWidth="1"/>
    <col min="5380" max="5380" width="11.140625" style="2" customWidth="1"/>
    <col min="5381" max="5381" width="9.140625" style="2"/>
    <col min="5382" max="5382" width="10.140625" style="2" bestFit="1" customWidth="1"/>
    <col min="5383" max="5383" width="10" style="2" bestFit="1" customWidth="1"/>
    <col min="5384" max="5384" width="9.7109375" style="2" customWidth="1"/>
    <col min="5385" max="5387" width="9.140625" style="2"/>
    <col min="5388" max="5388" width="9.85546875" style="2" customWidth="1"/>
    <col min="5389" max="5632" width="9.140625" style="2"/>
    <col min="5633" max="5633" width="0.7109375" style="2" customWidth="1"/>
    <col min="5634" max="5634" width="10.5703125" style="2" customWidth="1"/>
    <col min="5635" max="5635" width="13.28515625" style="2" customWidth="1"/>
    <col min="5636" max="5636" width="11.140625" style="2" customWidth="1"/>
    <col min="5637" max="5637" width="9.140625" style="2"/>
    <col min="5638" max="5638" width="10.140625" style="2" bestFit="1" customWidth="1"/>
    <col min="5639" max="5639" width="10" style="2" bestFit="1" customWidth="1"/>
    <col min="5640" max="5640" width="9.7109375" style="2" customWidth="1"/>
    <col min="5641" max="5643" width="9.140625" style="2"/>
    <col min="5644" max="5644" width="9.85546875" style="2" customWidth="1"/>
    <col min="5645" max="5888" width="9.140625" style="2"/>
    <col min="5889" max="5889" width="0.7109375" style="2" customWidth="1"/>
    <col min="5890" max="5890" width="10.5703125" style="2" customWidth="1"/>
    <col min="5891" max="5891" width="13.28515625" style="2" customWidth="1"/>
    <col min="5892" max="5892" width="11.140625" style="2" customWidth="1"/>
    <col min="5893" max="5893" width="9.140625" style="2"/>
    <col min="5894" max="5894" width="10.140625" style="2" bestFit="1" customWidth="1"/>
    <col min="5895" max="5895" width="10" style="2" bestFit="1" customWidth="1"/>
    <col min="5896" max="5896" width="9.7109375" style="2" customWidth="1"/>
    <col min="5897" max="5899" width="9.140625" style="2"/>
    <col min="5900" max="5900" width="9.85546875" style="2" customWidth="1"/>
    <col min="5901" max="6144" width="9.140625" style="2"/>
    <col min="6145" max="6145" width="0.7109375" style="2" customWidth="1"/>
    <col min="6146" max="6146" width="10.5703125" style="2" customWidth="1"/>
    <col min="6147" max="6147" width="13.28515625" style="2" customWidth="1"/>
    <col min="6148" max="6148" width="11.140625" style="2" customWidth="1"/>
    <col min="6149" max="6149" width="9.140625" style="2"/>
    <col min="6150" max="6150" width="10.140625" style="2" bestFit="1" customWidth="1"/>
    <col min="6151" max="6151" width="10" style="2" bestFit="1" customWidth="1"/>
    <col min="6152" max="6152" width="9.7109375" style="2" customWidth="1"/>
    <col min="6153" max="6155" width="9.140625" style="2"/>
    <col min="6156" max="6156" width="9.85546875" style="2" customWidth="1"/>
    <col min="6157" max="6400" width="9.140625" style="2"/>
    <col min="6401" max="6401" width="0.7109375" style="2" customWidth="1"/>
    <col min="6402" max="6402" width="10.5703125" style="2" customWidth="1"/>
    <col min="6403" max="6403" width="13.28515625" style="2" customWidth="1"/>
    <col min="6404" max="6404" width="11.140625" style="2" customWidth="1"/>
    <col min="6405" max="6405" width="9.140625" style="2"/>
    <col min="6406" max="6406" width="10.140625" style="2" bestFit="1" customWidth="1"/>
    <col min="6407" max="6407" width="10" style="2" bestFit="1" customWidth="1"/>
    <col min="6408" max="6408" width="9.7109375" style="2" customWidth="1"/>
    <col min="6409" max="6411" width="9.140625" style="2"/>
    <col min="6412" max="6412" width="9.85546875" style="2" customWidth="1"/>
    <col min="6413" max="6656" width="9.140625" style="2"/>
    <col min="6657" max="6657" width="0.7109375" style="2" customWidth="1"/>
    <col min="6658" max="6658" width="10.5703125" style="2" customWidth="1"/>
    <col min="6659" max="6659" width="13.28515625" style="2" customWidth="1"/>
    <col min="6660" max="6660" width="11.140625" style="2" customWidth="1"/>
    <col min="6661" max="6661" width="9.140625" style="2"/>
    <col min="6662" max="6662" width="10.140625" style="2" bestFit="1" customWidth="1"/>
    <col min="6663" max="6663" width="10" style="2" bestFit="1" customWidth="1"/>
    <col min="6664" max="6664" width="9.7109375" style="2" customWidth="1"/>
    <col min="6665" max="6667" width="9.140625" style="2"/>
    <col min="6668" max="6668" width="9.85546875" style="2" customWidth="1"/>
    <col min="6669" max="6912" width="9.140625" style="2"/>
    <col min="6913" max="6913" width="0.7109375" style="2" customWidth="1"/>
    <col min="6914" max="6914" width="10.5703125" style="2" customWidth="1"/>
    <col min="6915" max="6915" width="13.28515625" style="2" customWidth="1"/>
    <col min="6916" max="6916" width="11.140625" style="2" customWidth="1"/>
    <col min="6917" max="6917" width="9.140625" style="2"/>
    <col min="6918" max="6918" width="10.140625" style="2" bestFit="1" customWidth="1"/>
    <col min="6919" max="6919" width="10" style="2" bestFit="1" customWidth="1"/>
    <col min="6920" max="6920" width="9.7109375" style="2" customWidth="1"/>
    <col min="6921" max="6923" width="9.140625" style="2"/>
    <col min="6924" max="6924" width="9.85546875" style="2" customWidth="1"/>
    <col min="6925" max="7168" width="9.140625" style="2"/>
    <col min="7169" max="7169" width="0.7109375" style="2" customWidth="1"/>
    <col min="7170" max="7170" width="10.5703125" style="2" customWidth="1"/>
    <col min="7171" max="7171" width="13.28515625" style="2" customWidth="1"/>
    <col min="7172" max="7172" width="11.140625" style="2" customWidth="1"/>
    <col min="7173" max="7173" width="9.140625" style="2"/>
    <col min="7174" max="7174" width="10.140625" style="2" bestFit="1" customWidth="1"/>
    <col min="7175" max="7175" width="10" style="2" bestFit="1" customWidth="1"/>
    <col min="7176" max="7176" width="9.7109375" style="2" customWidth="1"/>
    <col min="7177" max="7179" width="9.140625" style="2"/>
    <col min="7180" max="7180" width="9.85546875" style="2" customWidth="1"/>
    <col min="7181" max="7424" width="9.140625" style="2"/>
    <col min="7425" max="7425" width="0.7109375" style="2" customWidth="1"/>
    <col min="7426" max="7426" width="10.5703125" style="2" customWidth="1"/>
    <col min="7427" max="7427" width="13.28515625" style="2" customWidth="1"/>
    <col min="7428" max="7428" width="11.140625" style="2" customWidth="1"/>
    <col min="7429" max="7429" width="9.140625" style="2"/>
    <col min="7430" max="7430" width="10.140625" style="2" bestFit="1" customWidth="1"/>
    <col min="7431" max="7431" width="10" style="2" bestFit="1" customWidth="1"/>
    <col min="7432" max="7432" width="9.7109375" style="2" customWidth="1"/>
    <col min="7433" max="7435" width="9.140625" style="2"/>
    <col min="7436" max="7436" width="9.85546875" style="2" customWidth="1"/>
    <col min="7437" max="7680" width="9.140625" style="2"/>
    <col min="7681" max="7681" width="0.7109375" style="2" customWidth="1"/>
    <col min="7682" max="7682" width="10.5703125" style="2" customWidth="1"/>
    <col min="7683" max="7683" width="13.28515625" style="2" customWidth="1"/>
    <col min="7684" max="7684" width="11.140625" style="2" customWidth="1"/>
    <col min="7685" max="7685" width="9.140625" style="2"/>
    <col min="7686" max="7686" width="10.140625" style="2" bestFit="1" customWidth="1"/>
    <col min="7687" max="7687" width="10" style="2" bestFit="1" customWidth="1"/>
    <col min="7688" max="7688" width="9.7109375" style="2" customWidth="1"/>
    <col min="7689" max="7691" width="9.140625" style="2"/>
    <col min="7692" max="7692" width="9.85546875" style="2" customWidth="1"/>
    <col min="7693" max="7936" width="9.140625" style="2"/>
    <col min="7937" max="7937" width="0.7109375" style="2" customWidth="1"/>
    <col min="7938" max="7938" width="10.5703125" style="2" customWidth="1"/>
    <col min="7939" max="7939" width="13.28515625" style="2" customWidth="1"/>
    <col min="7940" max="7940" width="11.140625" style="2" customWidth="1"/>
    <col min="7941" max="7941" width="9.140625" style="2"/>
    <col min="7942" max="7942" width="10.140625" style="2" bestFit="1" customWidth="1"/>
    <col min="7943" max="7943" width="10" style="2" bestFit="1" customWidth="1"/>
    <col min="7944" max="7944" width="9.7109375" style="2" customWidth="1"/>
    <col min="7945" max="7947" width="9.140625" style="2"/>
    <col min="7948" max="7948" width="9.85546875" style="2" customWidth="1"/>
    <col min="7949" max="8192" width="9.140625" style="2"/>
    <col min="8193" max="8193" width="0.7109375" style="2" customWidth="1"/>
    <col min="8194" max="8194" width="10.5703125" style="2" customWidth="1"/>
    <col min="8195" max="8195" width="13.28515625" style="2" customWidth="1"/>
    <col min="8196" max="8196" width="11.140625" style="2" customWidth="1"/>
    <col min="8197" max="8197" width="9.140625" style="2"/>
    <col min="8198" max="8198" width="10.140625" style="2" bestFit="1" customWidth="1"/>
    <col min="8199" max="8199" width="10" style="2" bestFit="1" customWidth="1"/>
    <col min="8200" max="8200" width="9.7109375" style="2" customWidth="1"/>
    <col min="8201" max="8203" width="9.140625" style="2"/>
    <col min="8204" max="8204" width="9.85546875" style="2" customWidth="1"/>
    <col min="8205" max="8448" width="9.140625" style="2"/>
    <col min="8449" max="8449" width="0.7109375" style="2" customWidth="1"/>
    <col min="8450" max="8450" width="10.5703125" style="2" customWidth="1"/>
    <col min="8451" max="8451" width="13.28515625" style="2" customWidth="1"/>
    <col min="8452" max="8452" width="11.140625" style="2" customWidth="1"/>
    <col min="8453" max="8453" width="9.140625" style="2"/>
    <col min="8454" max="8454" width="10.140625" style="2" bestFit="1" customWidth="1"/>
    <col min="8455" max="8455" width="10" style="2" bestFit="1" customWidth="1"/>
    <col min="8456" max="8456" width="9.7109375" style="2" customWidth="1"/>
    <col min="8457" max="8459" width="9.140625" style="2"/>
    <col min="8460" max="8460" width="9.85546875" style="2" customWidth="1"/>
    <col min="8461" max="8704" width="9.140625" style="2"/>
    <col min="8705" max="8705" width="0.7109375" style="2" customWidth="1"/>
    <col min="8706" max="8706" width="10.5703125" style="2" customWidth="1"/>
    <col min="8707" max="8707" width="13.28515625" style="2" customWidth="1"/>
    <col min="8708" max="8708" width="11.140625" style="2" customWidth="1"/>
    <col min="8709" max="8709" width="9.140625" style="2"/>
    <col min="8710" max="8710" width="10.140625" style="2" bestFit="1" customWidth="1"/>
    <col min="8711" max="8711" width="10" style="2" bestFit="1" customWidth="1"/>
    <col min="8712" max="8712" width="9.7109375" style="2" customWidth="1"/>
    <col min="8713" max="8715" width="9.140625" style="2"/>
    <col min="8716" max="8716" width="9.85546875" style="2" customWidth="1"/>
    <col min="8717" max="8960" width="9.140625" style="2"/>
    <col min="8961" max="8961" width="0.7109375" style="2" customWidth="1"/>
    <col min="8962" max="8962" width="10.5703125" style="2" customWidth="1"/>
    <col min="8963" max="8963" width="13.28515625" style="2" customWidth="1"/>
    <col min="8964" max="8964" width="11.140625" style="2" customWidth="1"/>
    <col min="8965" max="8965" width="9.140625" style="2"/>
    <col min="8966" max="8966" width="10.140625" style="2" bestFit="1" customWidth="1"/>
    <col min="8967" max="8967" width="10" style="2" bestFit="1" customWidth="1"/>
    <col min="8968" max="8968" width="9.7109375" style="2" customWidth="1"/>
    <col min="8969" max="8971" width="9.140625" style="2"/>
    <col min="8972" max="8972" width="9.85546875" style="2" customWidth="1"/>
    <col min="8973" max="9216" width="9.140625" style="2"/>
    <col min="9217" max="9217" width="0.7109375" style="2" customWidth="1"/>
    <col min="9218" max="9218" width="10.5703125" style="2" customWidth="1"/>
    <col min="9219" max="9219" width="13.28515625" style="2" customWidth="1"/>
    <col min="9220" max="9220" width="11.140625" style="2" customWidth="1"/>
    <col min="9221" max="9221" width="9.140625" style="2"/>
    <col min="9222" max="9222" width="10.140625" style="2" bestFit="1" customWidth="1"/>
    <col min="9223" max="9223" width="10" style="2" bestFit="1" customWidth="1"/>
    <col min="9224" max="9224" width="9.7109375" style="2" customWidth="1"/>
    <col min="9225" max="9227" width="9.140625" style="2"/>
    <col min="9228" max="9228" width="9.85546875" style="2" customWidth="1"/>
    <col min="9229" max="9472" width="9.140625" style="2"/>
    <col min="9473" max="9473" width="0.7109375" style="2" customWidth="1"/>
    <col min="9474" max="9474" width="10.5703125" style="2" customWidth="1"/>
    <col min="9475" max="9475" width="13.28515625" style="2" customWidth="1"/>
    <col min="9476" max="9476" width="11.140625" style="2" customWidth="1"/>
    <col min="9477" max="9477" width="9.140625" style="2"/>
    <col min="9478" max="9478" width="10.140625" style="2" bestFit="1" customWidth="1"/>
    <col min="9479" max="9479" width="10" style="2" bestFit="1" customWidth="1"/>
    <col min="9480" max="9480" width="9.7109375" style="2" customWidth="1"/>
    <col min="9481" max="9483" width="9.140625" style="2"/>
    <col min="9484" max="9484" width="9.85546875" style="2" customWidth="1"/>
    <col min="9485" max="9728" width="9.140625" style="2"/>
    <col min="9729" max="9729" width="0.7109375" style="2" customWidth="1"/>
    <col min="9730" max="9730" width="10.5703125" style="2" customWidth="1"/>
    <col min="9731" max="9731" width="13.28515625" style="2" customWidth="1"/>
    <col min="9732" max="9732" width="11.140625" style="2" customWidth="1"/>
    <col min="9733" max="9733" width="9.140625" style="2"/>
    <col min="9734" max="9734" width="10.140625" style="2" bestFit="1" customWidth="1"/>
    <col min="9735" max="9735" width="10" style="2" bestFit="1" customWidth="1"/>
    <col min="9736" max="9736" width="9.7109375" style="2" customWidth="1"/>
    <col min="9737" max="9739" width="9.140625" style="2"/>
    <col min="9740" max="9740" width="9.85546875" style="2" customWidth="1"/>
    <col min="9741" max="9984" width="9.140625" style="2"/>
    <col min="9985" max="9985" width="0.7109375" style="2" customWidth="1"/>
    <col min="9986" max="9986" width="10.5703125" style="2" customWidth="1"/>
    <col min="9987" max="9987" width="13.28515625" style="2" customWidth="1"/>
    <col min="9988" max="9988" width="11.140625" style="2" customWidth="1"/>
    <col min="9989" max="9989" width="9.140625" style="2"/>
    <col min="9990" max="9990" width="10.140625" style="2" bestFit="1" customWidth="1"/>
    <col min="9991" max="9991" width="10" style="2" bestFit="1" customWidth="1"/>
    <col min="9992" max="9992" width="9.7109375" style="2" customWidth="1"/>
    <col min="9993" max="9995" width="9.140625" style="2"/>
    <col min="9996" max="9996" width="9.85546875" style="2" customWidth="1"/>
    <col min="9997" max="10240" width="9.140625" style="2"/>
    <col min="10241" max="10241" width="0.7109375" style="2" customWidth="1"/>
    <col min="10242" max="10242" width="10.5703125" style="2" customWidth="1"/>
    <col min="10243" max="10243" width="13.28515625" style="2" customWidth="1"/>
    <col min="10244" max="10244" width="11.140625" style="2" customWidth="1"/>
    <col min="10245" max="10245" width="9.140625" style="2"/>
    <col min="10246" max="10246" width="10.140625" style="2" bestFit="1" customWidth="1"/>
    <col min="10247" max="10247" width="10" style="2" bestFit="1" customWidth="1"/>
    <col min="10248" max="10248" width="9.7109375" style="2" customWidth="1"/>
    <col min="10249" max="10251" width="9.140625" style="2"/>
    <col min="10252" max="10252" width="9.85546875" style="2" customWidth="1"/>
    <col min="10253" max="10496" width="9.140625" style="2"/>
    <col min="10497" max="10497" width="0.7109375" style="2" customWidth="1"/>
    <col min="10498" max="10498" width="10.5703125" style="2" customWidth="1"/>
    <col min="10499" max="10499" width="13.28515625" style="2" customWidth="1"/>
    <col min="10500" max="10500" width="11.140625" style="2" customWidth="1"/>
    <col min="10501" max="10501" width="9.140625" style="2"/>
    <col min="10502" max="10502" width="10.140625" style="2" bestFit="1" customWidth="1"/>
    <col min="10503" max="10503" width="10" style="2" bestFit="1" customWidth="1"/>
    <col min="10504" max="10504" width="9.7109375" style="2" customWidth="1"/>
    <col min="10505" max="10507" width="9.140625" style="2"/>
    <col min="10508" max="10508" width="9.85546875" style="2" customWidth="1"/>
    <col min="10509" max="10752" width="9.140625" style="2"/>
    <col min="10753" max="10753" width="0.7109375" style="2" customWidth="1"/>
    <col min="10754" max="10754" width="10.5703125" style="2" customWidth="1"/>
    <col min="10755" max="10755" width="13.28515625" style="2" customWidth="1"/>
    <col min="10756" max="10756" width="11.140625" style="2" customWidth="1"/>
    <col min="10757" max="10757" width="9.140625" style="2"/>
    <col min="10758" max="10758" width="10.140625" style="2" bestFit="1" customWidth="1"/>
    <col min="10759" max="10759" width="10" style="2" bestFit="1" customWidth="1"/>
    <col min="10760" max="10760" width="9.7109375" style="2" customWidth="1"/>
    <col min="10761" max="10763" width="9.140625" style="2"/>
    <col min="10764" max="10764" width="9.85546875" style="2" customWidth="1"/>
    <col min="10765" max="11008" width="9.140625" style="2"/>
    <col min="11009" max="11009" width="0.7109375" style="2" customWidth="1"/>
    <col min="11010" max="11010" width="10.5703125" style="2" customWidth="1"/>
    <col min="11011" max="11011" width="13.28515625" style="2" customWidth="1"/>
    <col min="11012" max="11012" width="11.140625" style="2" customWidth="1"/>
    <col min="11013" max="11013" width="9.140625" style="2"/>
    <col min="11014" max="11014" width="10.140625" style="2" bestFit="1" customWidth="1"/>
    <col min="11015" max="11015" width="10" style="2" bestFit="1" customWidth="1"/>
    <col min="11016" max="11016" width="9.7109375" style="2" customWidth="1"/>
    <col min="11017" max="11019" width="9.140625" style="2"/>
    <col min="11020" max="11020" width="9.85546875" style="2" customWidth="1"/>
    <col min="11021" max="11264" width="9.140625" style="2"/>
    <col min="11265" max="11265" width="0.7109375" style="2" customWidth="1"/>
    <col min="11266" max="11266" width="10.5703125" style="2" customWidth="1"/>
    <col min="11267" max="11267" width="13.28515625" style="2" customWidth="1"/>
    <col min="11268" max="11268" width="11.140625" style="2" customWidth="1"/>
    <col min="11269" max="11269" width="9.140625" style="2"/>
    <col min="11270" max="11270" width="10.140625" style="2" bestFit="1" customWidth="1"/>
    <col min="11271" max="11271" width="10" style="2" bestFit="1" customWidth="1"/>
    <col min="11272" max="11272" width="9.7109375" style="2" customWidth="1"/>
    <col min="11273" max="11275" width="9.140625" style="2"/>
    <col min="11276" max="11276" width="9.85546875" style="2" customWidth="1"/>
    <col min="11277" max="11520" width="9.140625" style="2"/>
    <col min="11521" max="11521" width="0.7109375" style="2" customWidth="1"/>
    <col min="11522" max="11522" width="10.5703125" style="2" customWidth="1"/>
    <col min="11523" max="11523" width="13.28515625" style="2" customWidth="1"/>
    <col min="11524" max="11524" width="11.140625" style="2" customWidth="1"/>
    <col min="11525" max="11525" width="9.140625" style="2"/>
    <col min="11526" max="11526" width="10.140625" style="2" bestFit="1" customWidth="1"/>
    <col min="11527" max="11527" width="10" style="2" bestFit="1" customWidth="1"/>
    <col min="11528" max="11528" width="9.7109375" style="2" customWidth="1"/>
    <col min="11529" max="11531" width="9.140625" style="2"/>
    <col min="11532" max="11532" width="9.85546875" style="2" customWidth="1"/>
    <col min="11533" max="11776" width="9.140625" style="2"/>
    <col min="11777" max="11777" width="0.7109375" style="2" customWidth="1"/>
    <col min="11778" max="11778" width="10.5703125" style="2" customWidth="1"/>
    <col min="11779" max="11779" width="13.28515625" style="2" customWidth="1"/>
    <col min="11780" max="11780" width="11.140625" style="2" customWidth="1"/>
    <col min="11781" max="11781" width="9.140625" style="2"/>
    <col min="11782" max="11782" width="10.140625" style="2" bestFit="1" customWidth="1"/>
    <col min="11783" max="11783" width="10" style="2" bestFit="1" customWidth="1"/>
    <col min="11784" max="11784" width="9.7109375" style="2" customWidth="1"/>
    <col min="11785" max="11787" width="9.140625" style="2"/>
    <col min="11788" max="11788" width="9.85546875" style="2" customWidth="1"/>
    <col min="11789" max="12032" width="9.140625" style="2"/>
    <col min="12033" max="12033" width="0.7109375" style="2" customWidth="1"/>
    <col min="12034" max="12034" width="10.5703125" style="2" customWidth="1"/>
    <col min="12035" max="12035" width="13.28515625" style="2" customWidth="1"/>
    <col min="12036" max="12036" width="11.140625" style="2" customWidth="1"/>
    <col min="12037" max="12037" width="9.140625" style="2"/>
    <col min="12038" max="12038" width="10.140625" style="2" bestFit="1" customWidth="1"/>
    <col min="12039" max="12039" width="10" style="2" bestFit="1" customWidth="1"/>
    <col min="12040" max="12040" width="9.7109375" style="2" customWidth="1"/>
    <col min="12041" max="12043" width="9.140625" style="2"/>
    <col min="12044" max="12044" width="9.85546875" style="2" customWidth="1"/>
    <col min="12045" max="12288" width="9.140625" style="2"/>
    <col min="12289" max="12289" width="0.7109375" style="2" customWidth="1"/>
    <col min="12290" max="12290" width="10.5703125" style="2" customWidth="1"/>
    <col min="12291" max="12291" width="13.28515625" style="2" customWidth="1"/>
    <col min="12292" max="12292" width="11.140625" style="2" customWidth="1"/>
    <col min="12293" max="12293" width="9.140625" style="2"/>
    <col min="12294" max="12294" width="10.140625" style="2" bestFit="1" customWidth="1"/>
    <col min="12295" max="12295" width="10" style="2" bestFit="1" customWidth="1"/>
    <col min="12296" max="12296" width="9.7109375" style="2" customWidth="1"/>
    <col min="12297" max="12299" width="9.140625" style="2"/>
    <col min="12300" max="12300" width="9.85546875" style="2" customWidth="1"/>
    <col min="12301" max="12544" width="9.140625" style="2"/>
    <col min="12545" max="12545" width="0.7109375" style="2" customWidth="1"/>
    <col min="12546" max="12546" width="10.5703125" style="2" customWidth="1"/>
    <col min="12547" max="12547" width="13.28515625" style="2" customWidth="1"/>
    <col min="12548" max="12548" width="11.140625" style="2" customWidth="1"/>
    <col min="12549" max="12549" width="9.140625" style="2"/>
    <col min="12550" max="12550" width="10.140625" style="2" bestFit="1" customWidth="1"/>
    <col min="12551" max="12551" width="10" style="2" bestFit="1" customWidth="1"/>
    <col min="12552" max="12552" width="9.7109375" style="2" customWidth="1"/>
    <col min="12553" max="12555" width="9.140625" style="2"/>
    <col min="12556" max="12556" width="9.85546875" style="2" customWidth="1"/>
    <col min="12557" max="12800" width="9.140625" style="2"/>
    <col min="12801" max="12801" width="0.7109375" style="2" customWidth="1"/>
    <col min="12802" max="12802" width="10.5703125" style="2" customWidth="1"/>
    <col min="12803" max="12803" width="13.28515625" style="2" customWidth="1"/>
    <col min="12804" max="12804" width="11.140625" style="2" customWidth="1"/>
    <col min="12805" max="12805" width="9.140625" style="2"/>
    <col min="12806" max="12806" width="10.140625" style="2" bestFit="1" customWidth="1"/>
    <col min="12807" max="12807" width="10" style="2" bestFit="1" customWidth="1"/>
    <col min="12808" max="12808" width="9.7109375" style="2" customWidth="1"/>
    <col min="12809" max="12811" width="9.140625" style="2"/>
    <col min="12812" max="12812" width="9.85546875" style="2" customWidth="1"/>
    <col min="12813" max="13056" width="9.140625" style="2"/>
    <col min="13057" max="13057" width="0.7109375" style="2" customWidth="1"/>
    <col min="13058" max="13058" width="10.5703125" style="2" customWidth="1"/>
    <col min="13059" max="13059" width="13.28515625" style="2" customWidth="1"/>
    <col min="13060" max="13060" width="11.140625" style="2" customWidth="1"/>
    <col min="13061" max="13061" width="9.140625" style="2"/>
    <col min="13062" max="13062" width="10.140625" style="2" bestFit="1" customWidth="1"/>
    <col min="13063" max="13063" width="10" style="2" bestFit="1" customWidth="1"/>
    <col min="13064" max="13064" width="9.7109375" style="2" customWidth="1"/>
    <col min="13065" max="13067" width="9.140625" style="2"/>
    <col min="13068" max="13068" width="9.85546875" style="2" customWidth="1"/>
    <col min="13069" max="13312" width="9.140625" style="2"/>
    <col min="13313" max="13313" width="0.7109375" style="2" customWidth="1"/>
    <col min="13314" max="13314" width="10.5703125" style="2" customWidth="1"/>
    <col min="13315" max="13315" width="13.28515625" style="2" customWidth="1"/>
    <col min="13316" max="13316" width="11.140625" style="2" customWidth="1"/>
    <col min="13317" max="13317" width="9.140625" style="2"/>
    <col min="13318" max="13318" width="10.140625" style="2" bestFit="1" customWidth="1"/>
    <col min="13319" max="13319" width="10" style="2" bestFit="1" customWidth="1"/>
    <col min="13320" max="13320" width="9.7109375" style="2" customWidth="1"/>
    <col min="13321" max="13323" width="9.140625" style="2"/>
    <col min="13324" max="13324" width="9.85546875" style="2" customWidth="1"/>
    <col min="13325" max="13568" width="9.140625" style="2"/>
    <col min="13569" max="13569" width="0.7109375" style="2" customWidth="1"/>
    <col min="13570" max="13570" width="10.5703125" style="2" customWidth="1"/>
    <col min="13571" max="13571" width="13.28515625" style="2" customWidth="1"/>
    <col min="13572" max="13572" width="11.140625" style="2" customWidth="1"/>
    <col min="13573" max="13573" width="9.140625" style="2"/>
    <col min="13574" max="13574" width="10.140625" style="2" bestFit="1" customWidth="1"/>
    <col min="13575" max="13575" width="10" style="2" bestFit="1" customWidth="1"/>
    <col min="13576" max="13576" width="9.7109375" style="2" customWidth="1"/>
    <col min="13577" max="13579" width="9.140625" style="2"/>
    <col min="13580" max="13580" width="9.85546875" style="2" customWidth="1"/>
    <col min="13581" max="13824" width="9.140625" style="2"/>
    <col min="13825" max="13825" width="0.7109375" style="2" customWidth="1"/>
    <col min="13826" max="13826" width="10.5703125" style="2" customWidth="1"/>
    <col min="13827" max="13827" width="13.28515625" style="2" customWidth="1"/>
    <col min="13828" max="13828" width="11.140625" style="2" customWidth="1"/>
    <col min="13829" max="13829" width="9.140625" style="2"/>
    <col min="13830" max="13830" width="10.140625" style="2" bestFit="1" customWidth="1"/>
    <col min="13831" max="13831" width="10" style="2" bestFit="1" customWidth="1"/>
    <col min="13832" max="13832" width="9.7109375" style="2" customWidth="1"/>
    <col min="13833" max="13835" width="9.140625" style="2"/>
    <col min="13836" max="13836" width="9.85546875" style="2" customWidth="1"/>
    <col min="13837" max="14080" width="9.140625" style="2"/>
    <col min="14081" max="14081" width="0.7109375" style="2" customWidth="1"/>
    <col min="14082" max="14082" width="10.5703125" style="2" customWidth="1"/>
    <col min="14083" max="14083" width="13.28515625" style="2" customWidth="1"/>
    <col min="14084" max="14084" width="11.140625" style="2" customWidth="1"/>
    <col min="14085" max="14085" width="9.140625" style="2"/>
    <col min="14086" max="14086" width="10.140625" style="2" bestFit="1" customWidth="1"/>
    <col min="14087" max="14087" width="10" style="2" bestFit="1" customWidth="1"/>
    <col min="14088" max="14088" width="9.7109375" style="2" customWidth="1"/>
    <col min="14089" max="14091" width="9.140625" style="2"/>
    <col min="14092" max="14092" width="9.85546875" style="2" customWidth="1"/>
    <col min="14093" max="14336" width="9.140625" style="2"/>
    <col min="14337" max="14337" width="0.7109375" style="2" customWidth="1"/>
    <col min="14338" max="14338" width="10.5703125" style="2" customWidth="1"/>
    <col min="14339" max="14339" width="13.28515625" style="2" customWidth="1"/>
    <col min="14340" max="14340" width="11.140625" style="2" customWidth="1"/>
    <col min="14341" max="14341" width="9.140625" style="2"/>
    <col min="14342" max="14342" width="10.140625" style="2" bestFit="1" customWidth="1"/>
    <col min="14343" max="14343" width="10" style="2" bestFit="1" customWidth="1"/>
    <col min="14344" max="14344" width="9.7109375" style="2" customWidth="1"/>
    <col min="14345" max="14347" width="9.140625" style="2"/>
    <col min="14348" max="14348" width="9.85546875" style="2" customWidth="1"/>
    <col min="14349" max="14592" width="9.140625" style="2"/>
    <col min="14593" max="14593" width="0.7109375" style="2" customWidth="1"/>
    <col min="14594" max="14594" width="10.5703125" style="2" customWidth="1"/>
    <col min="14595" max="14595" width="13.28515625" style="2" customWidth="1"/>
    <col min="14596" max="14596" width="11.140625" style="2" customWidth="1"/>
    <col min="14597" max="14597" width="9.140625" style="2"/>
    <col min="14598" max="14598" width="10.140625" style="2" bestFit="1" customWidth="1"/>
    <col min="14599" max="14599" width="10" style="2" bestFit="1" customWidth="1"/>
    <col min="14600" max="14600" width="9.7109375" style="2" customWidth="1"/>
    <col min="14601" max="14603" width="9.140625" style="2"/>
    <col min="14604" max="14604" width="9.85546875" style="2" customWidth="1"/>
    <col min="14605" max="14848" width="9.140625" style="2"/>
    <col min="14849" max="14849" width="0.7109375" style="2" customWidth="1"/>
    <col min="14850" max="14850" width="10.5703125" style="2" customWidth="1"/>
    <col min="14851" max="14851" width="13.28515625" style="2" customWidth="1"/>
    <col min="14852" max="14852" width="11.140625" style="2" customWidth="1"/>
    <col min="14853" max="14853" width="9.140625" style="2"/>
    <col min="14854" max="14854" width="10.140625" style="2" bestFit="1" customWidth="1"/>
    <col min="14855" max="14855" width="10" style="2" bestFit="1" customWidth="1"/>
    <col min="14856" max="14856" width="9.7109375" style="2" customWidth="1"/>
    <col min="14857" max="14859" width="9.140625" style="2"/>
    <col min="14860" max="14860" width="9.85546875" style="2" customWidth="1"/>
    <col min="14861" max="15104" width="9.140625" style="2"/>
    <col min="15105" max="15105" width="0.7109375" style="2" customWidth="1"/>
    <col min="15106" max="15106" width="10.5703125" style="2" customWidth="1"/>
    <col min="15107" max="15107" width="13.28515625" style="2" customWidth="1"/>
    <col min="15108" max="15108" width="11.140625" style="2" customWidth="1"/>
    <col min="15109" max="15109" width="9.140625" style="2"/>
    <col min="15110" max="15110" width="10.140625" style="2" bestFit="1" customWidth="1"/>
    <col min="15111" max="15111" width="10" style="2" bestFit="1" customWidth="1"/>
    <col min="15112" max="15112" width="9.7109375" style="2" customWidth="1"/>
    <col min="15113" max="15115" width="9.140625" style="2"/>
    <col min="15116" max="15116" width="9.85546875" style="2" customWidth="1"/>
    <col min="15117" max="15360" width="9.140625" style="2"/>
    <col min="15361" max="15361" width="0.7109375" style="2" customWidth="1"/>
    <col min="15362" max="15362" width="10.5703125" style="2" customWidth="1"/>
    <col min="15363" max="15363" width="13.28515625" style="2" customWidth="1"/>
    <col min="15364" max="15364" width="11.140625" style="2" customWidth="1"/>
    <col min="15365" max="15365" width="9.140625" style="2"/>
    <col min="15366" max="15366" width="10.140625" style="2" bestFit="1" customWidth="1"/>
    <col min="15367" max="15367" width="10" style="2" bestFit="1" customWidth="1"/>
    <col min="15368" max="15368" width="9.7109375" style="2" customWidth="1"/>
    <col min="15369" max="15371" width="9.140625" style="2"/>
    <col min="15372" max="15372" width="9.85546875" style="2" customWidth="1"/>
    <col min="15373" max="15616" width="9.140625" style="2"/>
    <col min="15617" max="15617" width="0.7109375" style="2" customWidth="1"/>
    <col min="15618" max="15618" width="10.5703125" style="2" customWidth="1"/>
    <col min="15619" max="15619" width="13.28515625" style="2" customWidth="1"/>
    <col min="15620" max="15620" width="11.140625" style="2" customWidth="1"/>
    <col min="15621" max="15621" width="9.140625" style="2"/>
    <col min="15622" max="15622" width="10.140625" style="2" bestFit="1" customWidth="1"/>
    <col min="15623" max="15623" width="10" style="2" bestFit="1" customWidth="1"/>
    <col min="15624" max="15624" width="9.7109375" style="2" customWidth="1"/>
    <col min="15625" max="15627" width="9.140625" style="2"/>
    <col min="15628" max="15628" width="9.85546875" style="2" customWidth="1"/>
    <col min="15629" max="15872" width="9.140625" style="2"/>
    <col min="15873" max="15873" width="0.7109375" style="2" customWidth="1"/>
    <col min="15874" max="15874" width="10.5703125" style="2" customWidth="1"/>
    <col min="15875" max="15875" width="13.28515625" style="2" customWidth="1"/>
    <col min="15876" max="15876" width="11.140625" style="2" customWidth="1"/>
    <col min="15877" max="15877" width="9.140625" style="2"/>
    <col min="15878" max="15878" width="10.140625" style="2" bestFit="1" customWidth="1"/>
    <col min="15879" max="15879" width="10" style="2" bestFit="1" customWidth="1"/>
    <col min="15880" max="15880" width="9.7109375" style="2" customWidth="1"/>
    <col min="15881" max="15883" width="9.140625" style="2"/>
    <col min="15884" max="15884" width="9.85546875" style="2" customWidth="1"/>
    <col min="15885" max="16128" width="9.140625" style="2"/>
    <col min="16129" max="16129" width="0.7109375" style="2" customWidth="1"/>
    <col min="16130" max="16130" width="10.5703125" style="2" customWidth="1"/>
    <col min="16131" max="16131" width="13.28515625" style="2" customWidth="1"/>
    <col min="16132" max="16132" width="11.140625" style="2" customWidth="1"/>
    <col min="16133" max="16133" width="9.140625" style="2"/>
    <col min="16134" max="16134" width="10.140625" style="2" bestFit="1" customWidth="1"/>
    <col min="16135" max="16135" width="10" style="2" bestFit="1" customWidth="1"/>
    <col min="16136" max="16136" width="9.7109375" style="2" customWidth="1"/>
    <col min="16137" max="16139" width="9.140625" style="2"/>
    <col min="16140" max="16140" width="9.85546875" style="2" customWidth="1"/>
    <col min="16141" max="16384" width="9.140625" style="2"/>
  </cols>
  <sheetData>
    <row r="1" spans="2:6" ht="5.25" customHeight="1"/>
    <row r="2" spans="2:6" ht="15.75">
      <c r="B2" s="1" t="s">
        <v>107</v>
      </c>
    </row>
    <row r="4" spans="2:6" ht="15.75">
      <c r="B4" s="1" t="s">
        <v>108</v>
      </c>
    </row>
    <row r="6" spans="2:6">
      <c r="B6" s="2" t="s">
        <v>109</v>
      </c>
      <c r="C6" s="2" t="s">
        <v>110</v>
      </c>
    </row>
    <row r="8" spans="2:6">
      <c r="B8" s="2" t="s">
        <v>111</v>
      </c>
      <c r="C8" s="32">
        <v>3336</v>
      </c>
      <c r="D8" s="2" t="s">
        <v>11</v>
      </c>
    </row>
    <row r="9" spans="2:6">
      <c r="B9" s="2" t="s">
        <v>112</v>
      </c>
      <c r="C9" s="60" t="s">
        <v>113</v>
      </c>
    </row>
    <row r="11" spans="2:6" ht="15.75">
      <c r="B11" s="1" t="s">
        <v>114</v>
      </c>
    </row>
    <row r="12" spans="2:6">
      <c r="B12" s="61"/>
    </row>
    <row r="13" spans="2:6">
      <c r="B13" s="2" t="s">
        <v>115</v>
      </c>
      <c r="D13" s="62">
        <v>4.97</v>
      </c>
      <c r="E13" s="2" t="s">
        <v>46</v>
      </c>
      <c r="F13" s="63"/>
    </row>
    <row r="14" spans="2:6">
      <c r="B14" s="2" t="s">
        <v>116</v>
      </c>
      <c r="D14" s="32">
        <f>C8/D13</f>
        <v>671.22736418511067</v>
      </c>
      <c r="E14" s="2" t="s">
        <v>117</v>
      </c>
      <c r="F14" s="63"/>
    </row>
    <row r="15" spans="2:6">
      <c r="B15" s="2" t="s">
        <v>118</v>
      </c>
      <c r="D15" s="64">
        <v>34.763399999999997</v>
      </c>
      <c r="E15" s="2" t="s">
        <v>72</v>
      </c>
      <c r="F15" s="63"/>
    </row>
    <row r="16" spans="2:6">
      <c r="B16" s="2" t="s">
        <v>119</v>
      </c>
      <c r="D16" s="32">
        <v>8902</v>
      </c>
      <c r="E16" s="2" t="s">
        <v>72</v>
      </c>
      <c r="F16" s="63"/>
    </row>
    <row r="17" spans="2:10">
      <c r="B17" s="2" t="s">
        <v>120</v>
      </c>
      <c r="D17" s="32">
        <v>12945</v>
      </c>
      <c r="E17" s="2" t="s">
        <v>121</v>
      </c>
    </row>
    <row r="18" spans="2:10">
      <c r="C18" s="60" t="s">
        <v>122</v>
      </c>
      <c r="D18" s="65">
        <v>0.6</v>
      </c>
      <c r="E18" s="2" t="s">
        <v>123</v>
      </c>
      <c r="F18" s="66"/>
      <c r="G18" s="66"/>
    </row>
    <row r="19" spans="2:10">
      <c r="D19" s="65">
        <v>0.4</v>
      </c>
      <c r="E19" s="2" t="s">
        <v>124</v>
      </c>
      <c r="F19" s="66"/>
      <c r="G19" s="66"/>
    </row>
    <row r="20" spans="2:10">
      <c r="B20" s="67" t="s">
        <v>125</v>
      </c>
      <c r="C20" s="67"/>
      <c r="D20" s="68">
        <v>5.7619999999999996</v>
      </c>
      <c r="E20" s="2" t="s">
        <v>126</v>
      </c>
      <c r="F20" s="69"/>
      <c r="G20" s="69"/>
      <c r="H20" s="70"/>
      <c r="I20" s="70"/>
      <c r="J20" s="68"/>
    </row>
    <row r="21" spans="2:10">
      <c r="B21" s="67" t="s">
        <v>127</v>
      </c>
      <c r="C21" s="67"/>
      <c r="D21" s="68">
        <v>11.05</v>
      </c>
      <c r="E21" s="2" t="s">
        <v>126</v>
      </c>
      <c r="F21" s="69"/>
      <c r="G21" s="69"/>
      <c r="H21" s="70"/>
      <c r="I21" s="70"/>
      <c r="J21" s="68"/>
    </row>
    <row r="22" spans="2:10">
      <c r="D22" s="65"/>
      <c r="F22" s="69"/>
      <c r="G22" s="69"/>
      <c r="H22" s="70"/>
      <c r="I22" s="70"/>
      <c r="J22" s="68"/>
    </row>
    <row r="23" spans="2:10" ht="15.75">
      <c r="B23" s="1" t="s">
        <v>128</v>
      </c>
      <c r="J23" s="68"/>
    </row>
    <row r="24" spans="2:10" ht="15.75">
      <c r="B24" s="1"/>
      <c r="J24" s="68"/>
    </row>
    <row r="25" spans="2:10">
      <c r="B25" s="61" t="s">
        <v>129</v>
      </c>
      <c r="J25" s="68"/>
    </row>
    <row r="27" spans="2:10">
      <c r="B27" s="2" t="s">
        <v>130</v>
      </c>
    </row>
    <row r="29" spans="2:10" ht="24">
      <c r="B29" s="71" t="s">
        <v>131</v>
      </c>
      <c r="C29" s="24"/>
      <c r="D29" s="72" t="s">
        <v>132</v>
      </c>
      <c r="E29" s="72" t="s">
        <v>133</v>
      </c>
      <c r="F29" s="4" t="s">
        <v>134</v>
      </c>
      <c r="G29" s="4"/>
    </row>
    <row r="30" spans="2:10">
      <c r="B30" s="24" t="s">
        <v>123</v>
      </c>
      <c r="C30" s="73">
        <v>0.6</v>
      </c>
      <c r="D30" s="74"/>
      <c r="E30" s="48"/>
      <c r="F30" s="75"/>
      <c r="G30" s="13" t="s">
        <v>13</v>
      </c>
    </row>
    <row r="31" spans="2:10">
      <c r="B31" s="24" t="s">
        <v>124</v>
      </c>
      <c r="C31" s="73">
        <f>1-C30</f>
        <v>0.4</v>
      </c>
      <c r="D31" s="74"/>
      <c r="E31" s="48"/>
      <c r="F31" s="75"/>
      <c r="G31" s="13" t="s">
        <v>13</v>
      </c>
    </row>
    <row r="32" spans="2:10">
      <c r="B32" s="24" t="s">
        <v>2</v>
      </c>
      <c r="C32" s="65"/>
      <c r="D32" s="74"/>
      <c r="E32" s="32"/>
      <c r="F32" s="75"/>
      <c r="G32" s="13" t="s">
        <v>13</v>
      </c>
    </row>
    <row r="34" spans="2:13">
      <c r="B34" s="2" t="s">
        <v>135</v>
      </c>
      <c r="H34" s="74"/>
      <c r="I34" s="2" t="s">
        <v>13</v>
      </c>
    </row>
    <row r="35" spans="2:13">
      <c r="B35" s="2" t="s">
        <v>136</v>
      </c>
      <c r="C35" s="76"/>
      <c r="D35" s="76"/>
      <c r="E35" s="76"/>
      <c r="F35" s="76"/>
      <c r="G35" s="76"/>
      <c r="H35" s="74"/>
      <c r="I35" s="2" t="s">
        <v>13</v>
      </c>
    </row>
    <row r="36" spans="2:13">
      <c r="B36" s="2" t="s">
        <v>137</v>
      </c>
      <c r="C36" s="77"/>
      <c r="D36" s="77"/>
      <c r="E36" s="77"/>
      <c r="F36" s="77"/>
      <c r="G36" s="77"/>
      <c r="H36" s="74"/>
      <c r="I36" s="2" t="s">
        <v>13</v>
      </c>
    </row>
    <row r="37" spans="2:13">
      <c r="B37" s="2" t="s">
        <v>138</v>
      </c>
    </row>
    <row r="38" spans="2:13">
      <c r="C38" s="62"/>
      <c r="D38" s="49"/>
      <c r="E38" s="78" t="s">
        <v>139</v>
      </c>
      <c r="F38" s="250"/>
      <c r="G38" s="78" t="s">
        <v>140</v>
      </c>
      <c r="H38" s="251"/>
      <c r="I38" s="2" t="s">
        <v>13</v>
      </c>
    </row>
    <row r="39" spans="2:13">
      <c r="B39" s="2" t="s">
        <v>141</v>
      </c>
      <c r="C39" s="62"/>
      <c r="D39" s="78"/>
      <c r="E39" s="64"/>
      <c r="F39" s="78"/>
      <c r="H39" s="74"/>
      <c r="I39" s="2" t="s">
        <v>13</v>
      </c>
    </row>
    <row r="40" spans="2:13">
      <c r="B40" s="2" t="s">
        <v>142</v>
      </c>
    </row>
    <row r="41" spans="2:13">
      <c r="B41" s="60"/>
      <c r="D41" s="252"/>
      <c r="E41" s="80" t="s">
        <v>139</v>
      </c>
      <c r="F41" s="253"/>
      <c r="G41" s="80" t="s">
        <v>140</v>
      </c>
      <c r="H41" s="254"/>
      <c r="I41" s="47" t="s">
        <v>13</v>
      </c>
    </row>
    <row r="42" spans="2:13">
      <c r="B42" s="82" t="s">
        <v>143</v>
      </c>
      <c r="D42" s="79"/>
      <c r="E42" s="80"/>
      <c r="F42" s="81"/>
      <c r="G42" s="80"/>
      <c r="H42" s="79"/>
      <c r="I42" s="47"/>
    </row>
    <row r="43" spans="2:13" ht="25.5" customHeight="1">
      <c r="F43" s="83" t="s">
        <v>144</v>
      </c>
      <c r="G43" s="83"/>
      <c r="H43" s="83" t="s">
        <v>145</v>
      </c>
      <c r="I43" s="83"/>
    </row>
    <row r="44" spans="2:13">
      <c r="C44" s="84" t="s">
        <v>146</v>
      </c>
      <c r="D44" s="255"/>
      <c r="E44" s="78" t="s">
        <v>139</v>
      </c>
      <c r="F44" s="256"/>
      <c r="G44" s="78" t="s">
        <v>140</v>
      </c>
      <c r="H44" s="249"/>
      <c r="I44" s="2" t="s">
        <v>13</v>
      </c>
    </row>
    <row r="45" spans="2:13">
      <c r="C45" s="87" t="s">
        <v>147</v>
      </c>
      <c r="D45" s="87"/>
      <c r="E45" s="87"/>
      <c r="H45" s="24"/>
      <c r="I45" s="2" t="s">
        <v>13</v>
      </c>
    </row>
    <row r="46" spans="2:13">
      <c r="C46" s="88" t="s">
        <v>148</v>
      </c>
      <c r="D46" s="88"/>
      <c r="E46" s="88"/>
      <c r="H46" s="74"/>
      <c r="I46" s="2" t="s">
        <v>13</v>
      </c>
    </row>
    <row r="47" spans="2:13">
      <c r="B47" s="89"/>
      <c r="C47" s="89"/>
      <c r="D47" s="89"/>
      <c r="F47" s="32"/>
    </row>
    <row r="48" spans="2:13" ht="20.100000000000001" customHeight="1">
      <c r="B48" s="90"/>
      <c r="C48" s="91" t="s">
        <v>149</v>
      </c>
      <c r="D48" s="91"/>
      <c r="E48" s="91"/>
      <c r="F48" s="91"/>
      <c r="G48" s="91"/>
      <c r="I48" s="92"/>
      <c r="J48" s="92"/>
      <c r="K48" s="92"/>
      <c r="L48" s="92"/>
      <c r="M48" s="92"/>
    </row>
    <row r="49" spans="2:12">
      <c r="B49" s="60"/>
      <c r="C49" s="93" t="s">
        <v>130</v>
      </c>
      <c r="D49" s="93"/>
      <c r="E49" s="93"/>
      <c r="F49" s="75"/>
      <c r="G49" s="13" t="s">
        <v>13</v>
      </c>
    </row>
    <row r="50" spans="2:12">
      <c r="B50" s="60"/>
      <c r="C50" s="93" t="s">
        <v>150</v>
      </c>
      <c r="D50" s="93"/>
      <c r="E50" s="93"/>
      <c r="F50" s="75"/>
      <c r="G50" s="13" t="s">
        <v>13</v>
      </c>
    </row>
    <row r="51" spans="2:12">
      <c r="B51" s="60"/>
      <c r="C51" s="93" t="s">
        <v>151</v>
      </c>
      <c r="D51" s="93"/>
      <c r="E51" s="93"/>
      <c r="F51" s="75"/>
      <c r="G51" s="13" t="s">
        <v>13</v>
      </c>
      <c r="H51" s="94"/>
      <c r="I51" s="94"/>
      <c r="J51" s="94"/>
      <c r="K51" s="94"/>
      <c r="L51" s="94"/>
    </row>
    <row r="52" spans="2:12">
      <c r="B52" s="60"/>
      <c r="C52" s="93" t="s">
        <v>152</v>
      </c>
      <c r="D52" s="93"/>
      <c r="E52" s="93"/>
      <c r="F52" s="75"/>
      <c r="G52" s="13" t="s">
        <v>13</v>
      </c>
      <c r="H52" s="94"/>
      <c r="I52" s="94"/>
      <c r="J52" s="94"/>
      <c r="K52" s="94"/>
      <c r="L52" s="94"/>
    </row>
    <row r="53" spans="2:12">
      <c r="B53" s="60"/>
      <c r="C53" s="93" t="s">
        <v>153</v>
      </c>
      <c r="D53" s="93"/>
      <c r="E53" s="93"/>
      <c r="F53" s="95"/>
      <c r="G53" s="13" t="s">
        <v>13</v>
      </c>
    </row>
    <row r="54" spans="2:12">
      <c r="B54" s="60"/>
      <c r="C54" s="93" t="s">
        <v>154</v>
      </c>
      <c r="D54" s="93"/>
      <c r="E54" s="93"/>
      <c r="F54" s="75"/>
      <c r="G54" s="13" t="s">
        <v>13</v>
      </c>
    </row>
    <row r="55" spans="2:12">
      <c r="B55" s="60"/>
      <c r="C55" s="93" t="s">
        <v>155</v>
      </c>
      <c r="D55" s="93"/>
      <c r="E55" s="93"/>
      <c r="F55" s="75"/>
      <c r="G55" s="13" t="s">
        <v>13</v>
      </c>
    </row>
    <row r="56" spans="2:12">
      <c r="B56" s="60"/>
      <c r="C56" s="93" t="s">
        <v>156</v>
      </c>
      <c r="D56" s="93"/>
      <c r="E56" s="93"/>
      <c r="F56" s="75"/>
      <c r="G56" s="13" t="s">
        <v>13</v>
      </c>
    </row>
    <row r="57" spans="2:12">
      <c r="C57" s="257" t="s">
        <v>157</v>
      </c>
      <c r="D57" s="257"/>
      <c r="E57" s="257"/>
      <c r="F57" s="258"/>
      <c r="G57" s="259" t="s">
        <v>13</v>
      </c>
    </row>
    <row r="59" spans="2:12">
      <c r="B59" s="61" t="s">
        <v>264</v>
      </c>
    </row>
    <row r="61" spans="2:12">
      <c r="B61" s="2" t="s">
        <v>111</v>
      </c>
      <c r="D61" s="74"/>
      <c r="E61" s="2" t="s">
        <v>11</v>
      </c>
    </row>
    <row r="62" spans="2:12">
      <c r="B62" s="60" t="s">
        <v>122</v>
      </c>
      <c r="C62" s="2" t="s">
        <v>158</v>
      </c>
      <c r="D62" s="74"/>
      <c r="E62" s="2" t="s">
        <v>11</v>
      </c>
      <c r="F62" s="96"/>
      <c r="G62" s="96"/>
      <c r="H62" s="96"/>
      <c r="I62" s="96"/>
    </row>
    <row r="63" spans="2:12">
      <c r="C63" s="2" t="s">
        <v>159</v>
      </c>
      <c r="D63" s="74"/>
      <c r="E63" s="2" t="s">
        <v>11</v>
      </c>
      <c r="F63" s="96"/>
      <c r="G63" s="96"/>
      <c r="H63" s="96"/>
      <c r="I63" s="96"/>
    </row>
    <row r="64" spans="2:12">
      <c r="B64" s="2" t="s">
        <v>160</v>
      </c>
      <c r="D64" s="24"/>
    </row>
    <row r="65" spans="2:9">
      <c r="D65" s="24"/>
      <c r="E65" s="2" t="s">
        <v>161</v>
      </c>
    </row>
    <row r="66" spans="2:9">
      <c r="B66" s="2" t="s">
        <v>162</v>
      </c>
      <c r="D66" s="74"/>
      <c r="E66" s="2" t="s">
        <v>163</v>
      </c>
    </row>
    <row r="67" spans="2:9">
      <c r="C67" s="60"/>
      <c r="F67" s="97"/>
    </row>
    <row r="68" spans="2:9">
      <c r="B68" s="2" t="s">
        <v>164</v>
      </c>
      <c r="C68" s="60"/>
      <c r="D68" s="260"/>
      <c r="E68" s="78" t="s">
        <v>139</v>
      </c>
      <c r="F68" s="261"/>
      <c r="G68" s="78" t="s">
        <v>140</v>
      </c>
      <c r="H68" s="49"/>
      <c r="I68" s="2" t="s">
        <v>46</v>
      </c>
    </row>
    <row r="69" spans="2:9">
      <c r="B69" s="2" t="s">
        <v>165</v>
      </c>
      <c r="D69" s="256"/>
      <c r="E69" s="78" t="s">
        <v>139</v>
      </c>
      <c r="F69" s="261"/>
      <c r="G69" s="78" t="s">
        <v>140</v>
      </c>
      <c r="H69" s="74"/>
      <c r="I69" s="2" t="s">
        <v>13</v>
      </c>
    </row>
    <row r="70" spans="2:9">
      <c r="D70" s="85"/>
      <c r="E70" s="78"/>
      <c r="F70" s="98"/>
      <c r="G70" s="78"/>
      <c r="H70" s="32"/>
    </row>
    <row r="71" spans="2:9" ht="15.75">
      <c r="B71" s="1" t="s">
        <v>166</v>
      </c>
      <c r="D71" s="85"/>
      <c r="E71" s="78"/>
      <c r="F71" s="98"/>
      <c r="G71" s="78"/>
      <c r="H71" s="32"/>
    </row>
    <row r="72" spans="2:9" ht="15.75">
      <c r="B72" s="1"/>
      <c r="D72" s="85"/>
      <c r="E72" s="78"/>
      <c r="F72" s="98"/>
      <c r="G72" s="78"/>
      <c r="H72" s="32"/>
    </row>
    <row r="73" spans="2:9" ht="35.25" customHeight="1">
      <c r="B73" s="1"/>
      <c r="C73" s="71"/>
      <c r="D73" s="262" t="s">
        <v>167</v>
      </c>
      <c r="E73" s="263" t="s">
        <v>168</v>
      </c>
      <c r="F73" s="263"/>
      <c r="G73" s="4" t="s">
        <v>169</v>
      </c>
      <c r="H73" s="4"/>
    </row>
    <row r="74" spans="2:9" ht="20.100000000000001" customHeight="1">
      <c r="B74" s="1"/>
      <c r="C74" s="71" t="s">
        <v>170</v>
      </c>
      <c r="D74" s="71"/>
      <c r="E74" s="50"/>
      <c r="F74" s="50"/>
      <c r="G74" s="71">
        <f>D74*E74</f>
        <v>0</v>
      </c>
      <c r="H74" s="71" t="s">
        <v>13</v>
      </c>
    </row>
    <row r="75" spans="2:9" ht="20.100000000000001" customHeight="1">
      <c r="C75" s="71" t="s">
        <v>171</v>
      </c>
      <c r="D75" s="71"/>
      <c r="E75" s="50"/>
      <c r="F75" s="50"/>
      <c r="G75" s="71">
        <f>D75*E75</f>
        <v>0</v>
      </c>
      <c r="H75" s="71" t="s">
        <v>13</v>
      </c>
    </row>
    <row r="76" spans="2:9">
      <c r="D76" s="85"/>
      <c r="E76" s="78"/>
      <c r="F76" s="98"/>
      <c r="G76" s="78"/>
      <c r="H76" s="32"/>
    </row>
    <row r="78" spans="2:9" ht="15.75">
      <c r="B78" s="1" t="s">
        <v>172</v>
      </c>
    </row>
    <row r="80" spans="2:9" s="99" customFormat="1" ht="20.100000000000001" customHeight="1">
      <c r="B80" s="101"/>
      <c r="C80" s="99" t="s">
        <v>94</v>
      </c>
      <c r="F80" s="249"/>
      <c r="G80" s="99" t="s">
        <v>13</v>
      </c>
    </row>
    <row r="81" spans="2:8" s="99" customFormat="1" ht="20.100000000000001" customHeight="1">
      <c r="B81" s="101"/>
      <c r="C81" s="101" t="s">
        <v>122</v>
      </c>
      <c r="D81" s="99" t="s">
        <v>173</v>
      </c>
      <c r="F81" s="249"/>
      <c r="G81" s="99" t="s">
        <v>13</v>
      </c>
    </row>
    <row r="82" spans="2:8" s="99" customFormat="1" ht="20.100000000000001" customHeight="1">
      <c r="D82" s="99" t="s">
        <v>174</v>
      </c>
      <c r="F82" s="249"/>
      <c r="G82" s="99" t="s">
        <v>13</v>
      </c>
    </row>
    <row r="83" spans="2:8" s="99" customFormat="1" ht="20.100000000000001" customHeight="1">
      <c r="C83" s="99" t="s">
        <v>170</v>
      </c>
      <c r="F83" s="71"/>
      <c r="G83" s="99" t="s">
        <v>13</v>
      </c>
    </row>
    <row r="84" spans="2:8" s="99" customFormat="1" ht="20.100000000000001" customHeight="1">
      <c r="C84" s="99" t="s">
        <v>171</v>
      </c>
      <c r="F84" s="71"/>
      <c r="G84" s="99" t="s">
        <v>13</v>
      </c>
    </row>
    <row r="85" spans="2:8" s="99" customFormat="1" ht="20.100000000000001" customHeight="1">
      <c r="C85" s="99" t="s">
        <v>175</v>
      </c>
      <c r="F85" s="249"/>
      <c r="G85" s="99" t="s">
        <v>13</v>
      </c>
      <c r="H85" s="102"/>
    </row>
    <row r="86" spans="2:8" s="99" customFormat="1" ht="20.100000000000001" customHeight="1">
      <c r="F86" s="86"/>
      <c r="H86" s="102"/>
    </row>
    <row r="87" spans="2:8" s="99" customFormat="1" ht="20.100000000000001" customHeight="1"/>
    <row r="88" spans="2:8" s="99" customFormat="1" ht="20.100000000000001" customHeight="1">
      <c r="B88" s="103" t="s">
        <v>176</v>
      </c>
    </row>
    <row r="89" spans="2:8" s="99" customFormat="1" ht="20.100000000000001" customHeight="1">
      <c r="B89" s="103"/>
    </row>
    <row r="90" spans="2:8" s="99" customFormat="1" ht="20.100000000000001" customHeight="1">
      <c r="B90" s="104" t="s">
        <v>177</v>
      </c>
      <c r="C90" s="105"/>
      <c r="D90" s="105"/>
      <c r="E90" s="105"/>
      <c r="F90" s="106"/>
      <c r="G90" s="71"/>
      <c r="H90" s="107" t="s">
        <v>178</v>
      </c>
    </row>
    <row r="91" spans="2:8" s="99" customFormat="1" ht="20.100000000000001" customHeight="1">
      <c r="B91" s="108" t="s">
        <v>179</v>
      </c>
      <c r="C91" s="109"/>
      <c r="D91" s="109"/>
      <c r="E91" s="110">
        <f>60%</f>
        <v>0.6</v>
      </c>
      <c r="F91" s="107"/>
      <c r="G91" s="71"/>
      <c r="H91" s="107" t="s">
        <v>76</v>
      </c>
    </row>
    <row r="92" spans="2:8" s="99" customFormat="1" ht="20.100000000000001" customHeight="1">
      <c r="B92" s="111" t="s">
        <v>180</v>
      </c>
      <c r="C92" s="112"/>
      <c r="D92" s="112"/>
      <c r="E92" s="113"/>
      <c r="F92" s="114" t="s">
        <v>140</v>
      </c>
      <c r="G92" s="264"/>
      <c r="H92" s="115" t="s">
        <v>13</v>
      </c>
    </row>
    <row r="93" spans="2:8" ht="20.100000000000001" customHeight="1">
      <c r="B93" s="116"/>
      <c r="C93" s="117"/>
      <c r="D93" s="117"/>
      <c r="E93" s="118"/>
      <c r="F93" s="119"/>
      <c r="G93" s="264"/>
      <c r="H93" s="120"/>
    </row>
    <row r="94" spans="2:8" ht="20.100000000000001" customHeight="1">
      <c r="B94" s="108" t="s">
        <v>181</v>
      </c>
      <c r="C94" s="109"/>
      <c r="D94" s="109"/>
      <c r="E94" s="109"/>
      <c r="F94" s="121"/>
      <c r="G94" s="71"/>
      <c r="H94" s="107" t="s">
        <v>13</v>
      </c>
    </row>
    <row r="95" spans="2:8" ht="20.100000000000001" customHeight="1">
      <c r="B95" s="108" t="s">
        <v>182</v>
      </c>
      <c r="C95" s="109"/>
      <c r="D95" s="109"/>
      <c r="E95" s="109"/>
      <c r="F95" s="121"/>
      <c r="G95" s="46"/>
      <c r="H95" s="122" t="s">
        <v>13</v>
      </c>
    </row>
    <row r="96" spans="2:8" ht="20.100000000000001" customHeight="1">
      <c r="B96" s="1" t="s">
        <v>183</v>
      </c>
    </row>
    <row r="97" spans="3:8" ht="20.100000000000001" customHeight="1"/>
    <row r="98" spans="3:8" s="99" customFormat="1" ht="20.100000000000001" customHeight="1">
      <c r="C98" s="123" t="s">
        <v>184</v>
      </c>
      <c r="D98" s="123"/>
      <c r="E98" s="249"/>
      <c r="F98" s="99" t="s">
        <v>13</v>
      </c>
    </row>
    <row r="99" spans="3:8" s="99" customFormat="1" ht="20.100000000000001" customHeight="1">
      <c r="C99" s="123" t="s">
        <v>185</v>
      </c>
      <c r="D99" s="123"/>
      <c r="E99" s="124"/>
      <c r="F99" s="100" t="s">
        <v>140</v>
      </c>
      <c r="G99" s="265"/>
      <c r="H99" s="100" t="s">
        <v>76</v>
      </c>
    </row>
    <row r="100" spans="3:8" s="99" customFormat="1" ht="20.100000000000001" customHeight="1">
      <c r="C100" s="123"/>
      <c r="D100" s="123"/>
      <c r="E100" s="86"/>
      <c r="F100" s="100"/>
      <c r="G100" s="265"/>
      <c r="H100" s="100"/>
    </row>
    <row r="101" spans="3:8" s="99" customFormat="1" ht="9" customHeight="1">
      <c r="E101" s="86"/>
    </row>
    <row r="102" spans="3:8" s="99" customFormat="1" ht="20.100000000000001" customHeight="1">
      <c r="F102" s="101" t="s">
        <v>186</v>
      </c>
      <c r="G102" s="266"/>
      <c r="H102" s="99" t="s">
        <v>187</v>
      </c>
    </row>
  </sheetData>
  <mergeCells count="36">
    <mergeCell ref="B95:F95"/>
    <mergeCell ref="C98:D98"/>
    <mergeCell ref="C99:D100"/>
    <mergeCell ref="F99:F100"/>
    <mergeCell ref="G99:G100"/>
    <mergeCell ref="H99:H100"/>
    <mergeCell ref="B91:D91"/>
    <mergeCell ref="B92:D93"/>
    <mergeCell ref="F92:F93"/>
    <mergeCell ref="G92:G93"/>
    <mergeCell ref="H92:H93"/>
    <mergeCell ref="B94:F94"/>
    <mergeCell ref="F62:I63"/>
    <mergeCell ref="E73:F73"/>
    <mergeCell ref="G73:H73"/>
    <mergeCell ref="E74:F74"/>
    <mergeCell ref="E75:F75"/>
    <mergeCell ref="B90:F90"/>
    <mergeCell ref="C52:E52"/>
    <mergeCell ref="C53:E53"/>
    <mergeCell ref="C54:E54"/>
    <mergeCell ref="C55:E55"/>
    <mergeCell ref="C56:E56"/>
    <mergeCell ref="C57:E57"/>
    <mergeCell ref="C45:E45"/>
    <mergeCell ref="C46:E46"/>
    <mergeCell ref="C48:G48"/>
    <mergeCell ref="C49:E49"/>
    <mergeCell ref="C50:E50"/>
    <mergeCell ref="C51:E51"/>
    <mergeCell ref="F18:G19"/>
    <mergeCell ref="B20:C20"/>
    <mergeCell ref="B21:C21"/>
    <mergeCell ref="F29:G29"/>
    <mergeCell ref="F43:G43"/>
    <mergeCell ref="H43:I4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7" fitToHeight="5" orientation="portrait" horizontalDpi="300" verticalDpi="300" r:id="rId1"/>
  <headerFooter alignWithMargins="0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kalk_zeleznice</vt:lpstr>
      <vt:lpstr>kalk_lod</vt:lpstr>
      <vt:lpstr>kalk_letadlo</vt:lpstr>
      <vt:lpstr>kalk_letadlo!Oblast_tisku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Honzik</dc:creator>
  <cp:lastModifiedBy>Honzik</cp:lastModifiedBy>
  <cp:lastPrinted>2014-11-05T20:51:08Z</cp:lastPrinted>
  <dcterms:created xsi:type="dcterms:W3CDTF">2014-11-05T20:39:36Z</dcterms:created>
  <dcterms:modified xsi:type="dcterms:W3CDTF">2014-11-05T21:02:36Z</dcterms:modified>
</cp:coreProperties>
</file>